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tuedu-my.sharepoint.com/personal/eveng_staff_main_ntu_edu_sg/Documents/Desktop/Eve/Sitefinity/Course planner/"/>
    </mc:Choice>
  </mc:AlternateContent>
  <xr:revisionPtr revIDLastSave="0" documentId="8_{A18F59E9-AC7E-4237-BD7C-C1D8A56E9455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APHY (PI)" sheetId="1" r:id="rId1"/>
    <sheet name="PPHY (FYP)" sheetId="9" r:id="rId2"/>
    <sheet name="PHMS (FYP)" sheetId="10" r:id="rId3"/>
    <sheet name="Sheet2" sheetId="2" r:id="rId4"/>
    <sheet name="Sheet3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0" l="1"/>
  <c r="E3" i="10"/>
  <c r="E5" i="10"/>
  <c r="E10" i="10" l="1"/>
  <c r="E6" i="10"/>
  <c r="L28" i="10"/>
  <c r="O28" i="10"/>
  <c r="C28" i="9" l="1"/>
  <c r="F28" i="9"/>
  <c r="G28" i="9"/>
  <c r="I28" i="9"/>
  <c r="E6" i="1" l="1"/>
  <c r="E6" i="9"/>
  <c r="E4" i="9" l="1"/>
  <c r="E3" i="9"/>
  <c r="E5" i="1"/>
  <c r="E3" i="1"/>
  <c r="E4" i="1"/>
  <c r="C43" i="10" l="1"/>
  <c r="F28" i="10"/>
  <c r="C28" i="10"/>
  <c r="R43" i="10"/>
  <c r="P43" i="10"/>
  <c r="O43" i="10"/>
  <c r="M43" i="10"/>
  <c r="L43" i="10"/>
  <c r="I43" i="10"/>
  <c r="G43" i="10"/>
  <c r="F43" i="10"/>
  <c r="D43" i="10"/>
  <c r="R28" i="10"/>
  <c r="P28" i="10"/>
  <c r="M28" i="10"/>
  <c r="I28" i="10"/>
  <c r="G28" i="10"/>
  <c r="C11" i="10"/>
  <c r="E7" i="10"/>
  <c r="R44" i="9"/>
  <c r="P44" i="9"/>
  <c r="O44" i="9"/>
  <c r="M44" i="9"/>
  <c r="L44" i="9"/>
  <c r="I44" i="9"/>
  <c r="G44" i="9"/>
  <c r="F44" i="9"/>
  <c r="D44" i="9"/>
  <c r="C44" i="9"/>
  <c r="R28" i="9"/>
  <c r="P28" i="9"/>
  <c r="O28" i="9"/>
  <c r="M28" i="9"/>
  <c r="L28" i="9"/>
  <c r="C13" i="9"/>
  <c r="E12" i="9"/>
  <c r="E7" i="9"/>
  <c r="E11" i="10" l="1"/>
  <c r="E13" i="9"/>
  <c r="E7" i="1"/>
  <c r="E12" i="1"/>
  <c r="C13" i="1"/>
  <c r="O45" i="1" l="1"/>
  <c r="L45" i="1"/>
  <c r="F45" i="1"/>
  <c r="C45" i="1"/>
  <c r="O28" i="1" l="1"/>
  <c r="L28" i="1"/>
  <c r="F28" i="1"/>
  <c r="C28" i="1"/>
  <c r="R45" i="1" l="1"/>
  <c r="P45" i="1"/>
  <c r="M45" i="1"/>
  <c r="I45" i="1"/>
  <c r="G45" i="1"/>
  <c r="D45" i="1"/>
  <c r="R28" i="1"/>
  <c r="P28" i="1"/>
  <c r="M28" i="1"/>
  <c r="I28" i="1"/>
  <c r="G28" i="1"/>
  <c r="E13" i="1" l="1"/>
</calcChain>
</file>

<file path=xl/sharedStrings.xml><?xml version="1.0" encoding="utf-8"?>
<sst xmlns="http://schemas.openxmlformats.org/spreadsheetml/2006/main" count="467" uniqueCount="124">
  <si>
    <t>Course Type</t>
  </si>
  <si>
    <t>AUs Required</t>
  </si>
  <si>
    <t>AUs completed</t>
  </si>
  <si>
    <t>AUs needed</t>
  </si>
  <si>
    <t>Major Core</t>
  </si>
  <si>
    <t>GER Core</t>
  </si>
  <si>
    <t>Major PE</t>
  </si>
  <si>
    <t>GER-PE (BM)</t>
  </si>
  <si>
    <t>GER-PE (STS)</t>
  </si>
  <si>
    <t>GER-PE (Any)</t>
  </si>
  <si>
    <t>UE</t>
  </si>
  <si>
    <t>Total</t>
  </si>
  <si>
    <t>Semester 1</t>
  </si>
  <si>
    <t>Semester 2</t>
  </si>
  <si>
    <t>Special Term</t>
  </si>
  <si>
    <t>Courses</t>
  </si>
  <si>
    <t>AU</t>
  </si>
  <si>
    <t>Total AU</t>
  </si>
  <si>
    <t>Course</t>
  </si>
  <si>
    <t>Batch</t>
  </si>
  <si>
    <t>Name</t>
  </si>
  <si>
    <t>GER-PE</t>
  </si>
  <si>
    <t>AY2020/21</t>
  </si>
  <si>
    <t>AY2021/22</t>
  </si>
  <si>
    <t>GER-PE (LA)</t>
  </si>
  <si>
    <t>MH2200 Groups &amp; Symmetries</t>
  </si>
  <si>
    <t>MH2500 Probability &amp; Intro to Stats</t>
  </si>
  <si>
    <t>PS8001 Defence Science</t>
  </si>
  <si>
    <t>Major Core (Track)</t>
  </si>
  <si>
    <t>HW0128 - Scientific Communication I</t>
  </si>
  <si>
    <t>GC0001 - Intro to Sustainability</t>
  </si>
  <si>
    <t>PS0001 - Intro to Computational Thinking</t>
  </si>
  <si>
    <t>PS0002 - Intro to Data Science &amp; AI</t>
  </si>
  <si>
    <t>HY0001 - Ethics &amp; Moral Reasoning</t>
  </si>
  <si>
    <t>HW0228 - Scientific Communication II</t>
  </si>
  <si>
    <t>ET0001 - Enterprise &amp; Innovation</t>
  </si>
  <si>
    <t>Pre-requisite</t>
  </si>
  <si>
    <r>
      <t xml:space="preserve">This course plan is based on </t>
    </r>
    <r>
      <rPr>
        <b/>
        <u/>
        <sz val="11"/>
        <color theme="1"/>
        <rFont val="Calibri"/>
        <family val="2"/>
        <scheme val="minor"/>
      </rPr>
      <t>Applied Physics</t>
    </r>
    <r>
      <rPr>
        <b/>
        <sz val="11"/>
        <color theme="1"/>
        <rFont val="Calibri"/>
        <family val="2"/>
        <scheme val="minor"/>
      </rPr>
      <t xml:space="preserve">, taking </t>
    </r>
    <r>
      <rPr>
        <b/>
        <u/>
        <sz val="11"/>
        <color theme="1"/>
        <rFont val="Calibri"/>
        <family val="2"/>
        <scheme val="minor"/>
      </rPr>
      <t>PI</t>
    </r>
    <r>
      <rPr>
        <b/>
        <sz val="11"/>
        <color theme="1"/>
        <rFont val="Calibri"/>
        <family val="2"/>
        <scheme val="minor"/>
      </rPr>
      <t xml:space="preserve"> to fulfil Major-PE requirement</t>
    </r>
  </si>
  <si>
    <t>Common Core</t>
  </si>
  <si>
    <t>PH1104 Mechanics</t>
  </si>
  <si>
    <t>PH1105 Optics, Vibrations &amp; Waves</t>
  </si>
  <si>
    <t>PH1198 Physics Lab 1A</t>
  </si>
  <si>
    <t>PH1106 Electricity &amp; Magnetism</t>
  </si>
  <si>
    <t>PH1107 Relativity &amp; Quantum Physics</t>
  </si>
  <si>
    <t>PH1199 Physics Lab 1B</t>
  </si>
  <si>
    <t>PH2103 Thermal Physics</t>
  </si>
  <si>
    <t>PH2104 Analytical Mechanics</t>
  </si>
  <si>
    <t>PH2198 Physics Lab 2A</t>
  </si>
  <si>
    <t>PH2101 Quantum Mechanics 1</t>
  </si>
  <si>
    <t>PH2199 Physics Lab 2B</t>
  </si>
  <si>
    <t>PH2102 Electromagnetism</t>
  </si>
  <si>
    <t>PH3101 Quantum Mechanics II</t>
  </si>
  <si>
    <t>PH3102 Condensed Matter Physics I</t>
  </si>
  <si>
    <t>PH3199 Physics Lab 3A</t>
  </si>
  <si>
    <t>MH1802 Calculus for the Sciences</t>
  </si>
  <si>
    <t>MH1803 Calculus for Physics</t>
  </si>
  <si>
    <r>
      <t xml:space="preserve">MH2801 </t>
    </r>
    <r>
      <rPr>
        <sz val="10"/>
        <color rgb="FFFF0000"/>
        <rFont val="Calibri"/>
        <family val="2"/>
        <scheme val="minor"/>
      </rPr>
      <t>Complex Methods for the Sciences</t>
    </r>
  </si>
  <si>
    <r>
      <t xml:space="preserve">MH2802 </t>
    </r>
    <r>
      <rPr>
        <sz val="10"/>
        <color rgb="FFFF0000"/>
        <rFont val="Calibri"/>
        <family val="2"/>
        <scheme val="minor"/>
      </rPr>
      <t>Linear Algebra for Scientists</t>
    </r>
  </si>
  <si>
    <t>PH4XXX</t>
  </si>
  <si>
    <r>
      <rPr>
        <b/>
        <sz val="11"/>
        <color theme="1"/>
        <rFont val="Calibri"/>
        <family val="2"/>
        <scheme val="minor"/>
      </rPr>
      <t>Major PE</t>
    </r>
    <r>
      <rPr>
        <sz val="11"/>
        <color theme="1"/>
        <rFont val="Calibri"/>
        <family val="2"/>
        <scheme val="minor"/>
      </rPr>
      <t xml:space="preserve">
</t>
    </r>
    <r>
      <rPr>
        <sz val="10"/>
        <color theme="1"/>
        <rFont val="Calibri"/>
        <family val="2"/>
        <scheme val="minor"/>
      </rPr>
      <t>At least 10 AU must be of Level 4, excluding PH4415 and PH4417</t>
    </r>
  </si>
  <si>
    <t>PH3XXX</t>
  </si>
  <si>
    <t>PH3399 Physics Lab 3B</t>
  </si>
  <si>
    <t>PHY (Pure) - PPHY</t>
  </si>
  <si>
    <t>PHY (Applied) - APHY</t>
  </si>
  <si>
    <r>
      <t xml:space="preserve">This course plan is based on </t>
    </r>
    <r>
      <rPr>
        <b/>
        <u/>
        <sz val="11"/>
        <color theme="1"/>
        <rFont val="Calibri"/>
        <family val="2"/>
        <scheme val="minor"/>
      </rPr>
      <t>Pure Physics track</t>
    </r>
    <r>
      <rPr>
        <b/>
        <sz val="11"/>
        <color theme="1"/>
        <rFont val="Calibri"/>
        <family val="2"/>
        <scheme val="minor"/>
      </rPr>
      <t>, taking FYP to fulfil Major-PE requirement</t>
    </r>
  </si>
  <si>
    <t>PH3201 Statistical Mechanics</t>
  </si>
  <si>
    <t>PH4415 Final Year Project</t>
  </si>
  <si>
    <t>MH1300 Foundation of Math</t>
  </si>
  <si>
    <t>MH1201 Linear Algebra II</t>
  </si>
  <si>
    <t>MH1200 Linear Algebra I</t>
  </si>
  <si>
    <t>MH3100 Real Analysis I</t>
  </si>
  <si>
    <t>MH4XXX</t>
  </si>
  <si>
    <t>PH1198</t>
  </si>
  <si>
    <t>PH1199</t>
  </si>
  <si>
    <t>MH1802, MH1803, MH2802</t>
  </si>
  <si>
    <t>HW0128</t>
  </si>
  <si>
    <t>MH1802, MH1803, PH1107</t>
  </si>
  <si>
    <t>MH1802, MH1803, MH2802, PH1106</t>
  </si>
  <si>
    <t>PH2101, MH2801</t>
  </si>
  <si>
    <t>PH1105, PH2101, PH2103</t>
  </si>
  <si>
    <r>
      <t xml:space="preserve">MH1803, PH1104, </t>
    </r>
    <r>
      <rPr>
        <sz val="11"/>
        <rFont val="Calibri"/>
        <family val="2"/>
        <scheme val="minor"/>
      </rPr>
      <t>MH2802</t>
    </r>
  </si>
  <si>
    <t>Other Common Core</t>
  </si>
  <si>
    <t>PH2301 Physical Optics</t>
  </si>
  <si>
    <t>PH1105</t>
  </si>
  <si>
    <t>PH2198, PH2199</t>
  </si>
  <si>
    <t>PH3101</t>
  </si>
  <si>
    <t>MH1200</t>
  </si>
  <si>
    <t>MH1802, MH1803</t>
  </si>
  <si>
    <t>MH1803, MH2802 
(PHMA - MH1200 &amp; MH1201), PH1104</t>
  </si>
  <si>
    <t>MH1802</t>
  </si>
  <si>
    <t>PS0001</t>
  </si>
  <si>
    <t>Students can adjust based on preference to take PI or FYP</t>
  </si>
  <si>
    <t>ML0003 Kickstart Your Career Success</t>
  </si>
  <si>
    <t>*PS0003 Plan Your Career Path</t>
  </si>
  <si>
    <t>*Courses which are available in both Semester 1 and 2.</t>
  </si>
  <si>
    <t>*PH4415 Final Year Project</t>
  </si>
  <si>
    <t>*PH4417 Professional Internship</t>
  </si>
  <si>
    <t>AY2022/23</t>
  </si>
  <si>
    <t>This is NOT a fixed plan for students to follow and it is only meant as a guide. Please always check back with SPMS website for updated details</t>
  </si>
  <si>
    <t>Suggested Course Planning Map (SPMS)</t>
  </si>
  <si>
    <t xml:space="preserve">Students can adjust GERPE and UE based on their preference </t>
  </si>
  <si>
    <t>AY2023/24</t>
  </si>
  <si>
    <t>Major Core (PHY)</t>
  </si>
  <si>
    <t>Major Core (MAS)</t>
  </si>
  <si>
    <t>MH1100 Calculus I</t>
  </si>
  <si>
    <t>MH1101 Calculus II</t>
  </si>
  <si>
    <t>MH1100</t>
  </si>
  <si>
    <t>MH1403 Algorithms &amp; Computing</t>
  </si>
  <si>
    <t>MH1100, MH1101</t>
  </si>
  <si>
    <t>MH3200 Abstract Algebra</t>
  </si>
  <si>
    <t>MH1201, MH1300, MH2200</t>
  </si>
  <si>
    <t>MH3600 Knots &amp; Surfaces: Intro to Topology</t>
  </si>
  <si>
    <t>MH2100, MH2200</t>
  </si>
  <si>
    <t>PH4511 Seminar in Mathematical Physics</t>
  </si>
  <si>
    <t>HW0111 Communication: A Journey of Inquiry</t>
  </si>
  <si>
    <t>PS0003 Plan Your Career Path</t>
  </si>
  <si>
    <t>MH3XXX</t>
  </si>
  <si>
    <t>HW0111</t>
  </si>
  <si>
    <t>MH4900</t>
  </si>
  <si>
    <t>This course plan is based on taking MH4900 FYP to fulfil Major-PE requirement</t>
  </si>
  <si>
    <t>Students are required to do a FYP (either MH or PH)</t>
  </si>
  <si>
    <t>MH4900 (in progress)</t>
  </si>
  <si>
    <t>PHMS</t>
  </si>
  <si>
    <t>MH2100 Calculus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</si>
</sst>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33CC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7FFFF"/>
        <bgColor indexed="64"/>
      </patternFill>
    </fill>
    <fill>
      <patternFill patternType="solid">
        <fgColor rgb="FFFFFF00"/>
        <bgColor rgb="FF00000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/>
    <xf numFmtId="0" fontId="0" fillId="2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5" borderId="1" xfId="0" applyFill="1" applyBorder="1" applyAlignment="1">
      <alignment vertical="center" wrapText="1"/>
    </xf>
    <xf numFmtId="0" fontId="0" fillId="6" borderId="1" xfId="0" applyFill="1" applyBorder="1" applyAlignment="1">
      <alignment vertic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11" borderId="8" xfId="0" applyFill="1" applyBorder="1" applyAlignment="1">
      <alignment vertical="top" wrapText="1"/>
    </xf>
    <xf numFmtId="0" fontId="0" fillId="11" borderId="9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0" fillId="3" borderId="9" xfId="0" applyFill="1" applyBorder="1" applyAlignment="1">
      <alignment vertical="top" wrapText="1"/>
    </xf>
    <xf numFmtId="0" fontId="0" fillId="10" borderId="8" xfId="0" applyFill="1" applyBorder="1" applyAlignment="1">
      <alignment vertical="top" wrapText="1"/>
    </xf>
    <xf numFmtId="0" fontId="0" fillId="10" borderId="9" xfId="0" applyFill="1" applyBorder="1" applyAlignment="1">
      <alignment vertical="top" wrapText="1"/>
    </xf>
    <xf numFmtId="0" fontId="0" fillId="9" borderId="8" xfId="0" applyFill="1" applyBorder="1" applyAlignment="1">
      <alignment vertical="top" wrapText="1"/>
    </xf>
    <xf numFmtId="0" fontId="0" fillId="9" borderId="9" xfId="0" applyFill="1" applyBorder="1" applyAlignment="1">
      <alignment vertical="top" wrapText="1"/>
    </xf>
    <xf numFmtId="0" fontId="0" fillId="8" borderId="8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0" fillId="0" borderId="11" xfId="0" applyBorder="1"/>
    <xf numFmtId="0" fontId="0" fillId="0" borderId="5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0" xfId="0" applyAlignment="1">
      <alignment wrapText="1"/>
    </xf>
    <xf numFmtId="0" fontId="1" fillId="0" borderId="19" xfId="0" applyFont="1" applyBorder="1" applyAlignment="1">
      <alignment horizontal="center" wrapText="1"/>
    </xf>
    <xf numFmtId="0" fontId="0" fillId="11" borderId="19" xfId="0" applyFill="1" applyBorder="1" applyAlignment="1">
      <alignment vertical="top" wrapText="1"/>
    </xf>
    <xf numFmtId="0" fontId="0" fillId="3" borderId="19" xfId="0" applyFill="1" applyBorder="1" applyAlignment="1">
      <alignment vertical="top" wrapText="1"/>
    </xf>
    <xf numFmtId="0" fontId="0" fillId="10" borderId="19" xfId="0" applyFill="1" applyBorder="1" applyAlignment="1">
      <alignment vertical="top" wrapText="1"/>
    </xf>
    <xf numFmtId="0" fontId="0" fillId="9" borderId="19" xfId="0" applyFill="1" applyBorder="1" applyAlignment="1">
      <alignment vertical="top" wrapText="1"/>
    </xf>
    <xf numFmtId="0" fontId="0" fillId="8" borderId="19" xfId="0" applyFill="1" applyBorder="1" applyAlignment="1">
      <alignment vertical="top" wrapText="1"/>
    </xf>
    <xf numFmtId="0" fontId="0" fillId="0" borderId="0" xfId="0" applyBorder="1"/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10" xfId="0" applyBorder="1" applyAlignment="1">
      <alignment horizontal="right"/>
    </xf>
    <xf numFmtId="0" fontId="0" fillId="0" borderId="13" xfId="0" applyBorder="1" applyAlignment="1">
      <alignment horizontal="right"/>
    </xf>
    <xf numFmtId="0" fontId="1" fillId="0" borderId="12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vertical="top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9" xfId="0" applyFont="1" applyBorder="1" applyAlignment="1">
      <alignment horizontal="center" wrapText="1"/>
    </xf>
    <xf numFmtId="0" fontId="0" fillId="5" borderId="2" xfId="0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7" fillId="11" borderId="8" xfId="0" applyFont="1" applyFill="1" applyBorder="1" applyAlignment="1">
      <alignment vertical="top" wrapText="1"/>
    </xf>
    <xf numFmtId="0" fontId="7" fillId="11" borderId="19" xfId="0" applyFont="1" applyFill="1" applyBorder="1" applyAlignment="1">
      <alignment vertical="top" wrapText="1"/>
    </xf>
    <xf numFmtId="0" fontId="1" fillId="0" borderId="0" xfId="0" applyFont="1" applyFill="1" applyBorder="1"/>
    <xf numFmtId="0" fontId="9" fillId="11" borderId="8" xfId="0" applyFont="1" applyFill="1" applyBorder="1" applyAlignment="1">
      <alignment vertical="top" wrapText="1"/>
    </xf>
    <xf numFmtId="0" fontId="9" fillId="11" borderId="19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center" wrapText="1"/>
    </xf>
    <xf numFmtId="0" fontId="8" fillId="11" borderId="8" xfId="0" applyFont="1" applyFill="1" applyBorder="1" applyAlignment="1">
      <alignment vertical="top" wrapText="1"/>
    </xf>
    <xf numFmtId="0" fontId="8" fillId="11" borderId="19" xfId="0" applyFont="1" applyFill="1" applyBorder="1" applyAlignment="1">
      <alignment vertical="top" wrapText="1"/>
    </xf>
    <xf numFmtId="0" fontId="1" fillId="10" borderId="8" xfId="0" applyFont="1" applyFill="1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8" fillId="11" borderId="9" xfId="0" applyFont="1" applyFill="1" applyBorder="1" applyAlignment="1">
      <alignment vertical="top" wrapText="1"/>
    </xf>
    <xf numFmtId="0" fontId="7" fillId="11" borderId="9" xfId="0" applyFont="1" applyFill="1" applyBorder="1" applyAlignment="1">
      <alignment vertical="top" wrapText="1"/>
    </xf>
    <xf numFmtId="0" fontId="9" fillId="11" borderId="9" xfId="0" applyFont="1" applyFill="1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0" xfId="0" applyFont="1" applyFill="1" applyBorder="1"/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 horizontal="left" vertical="top" wrapText="1"/>
    </xf>
    <xf numFmtId="0" fontId="3" fillId="0" borderId="9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1" fillId="4" borderId="0" xfId="0" applyFont="1" applyFill="1" applyBorder="1" applyAlignment="1">
      <alignment vertical="center" wrapText="1"/>
    </xf>
    <xf numFmtId="0" fontId="13" fillId="12" borderId="0" xfId="0" applyFont="1" applyFill="1" applyAlignment="1">
      <alignment vertical="center"/>
    </xf>
    <xf numFmtId="0" fontId="14" fillId="0" borderId="0" xfId="0" applyFont="1"/>
    <xf numFmtId="0" fontId="12" fillId="0" borderId="0" xfId="0" applyFont="1"/>
    <xf numFmtId="0" fontId="15" fillId="2" borderId="1" xfId="0" applyFont="1" applyFill="1" applyBorder="1"/>
    <xf numFmtId="0" fontId="15" fillId="11" borderId="8" xfId="0" applyFont="1" applyFill="1" applyBorder="1" applyAlignment="1">
      <alignment vertical="top" wrapText="1"/>
    </xf>
    <xf numFmtId="0" fontId="15" fillId="11" borderId="19" xfId="0" applyFont="1" applyFill="1" applyBorder="1" applyAlignment="1">
      <alignment vertical="top" wrapText="1"/>
    </xf>
    <xf numFmtId="0" fontId="15" fillId="11" borderId="9" xfId="0" applyFont="1" applyFill="1" applyBorder="1" applyAlignment="1">
      <alignment vertical="top" wrapText="1"/>
    </xf>
    <xf numFmtId="0" fontId="15" fillId="11" borderId="22" xfId="0" applyFont="1" applyFill="1" applyBorder="1" applyAlignment="1">
      <alignment vertical="top" wrapText="1"/>
    </xf>
    <xf numFmtId="0" fontId="15" fillId="11" borderId="25" xfId="0" applyFont="1" applyFill="1" applyBorder="1" applyAlignment="1">
      <alignment vertical="top" wrapText="1"/>
    </xf>
    <xf numFmtId="0" fontId="15" fillId="11" borderId="23" xfId="0" applyFont="1" applyFill="1" applyBorder="1" applyAlignment="1">
      <alignment vertical="top" wrapText="1"/>
    </xf>
    <xf numFmtId="0" fontId="15" fillId="11" borderId="26" xfId="0" applyFont="1" applyFill="1" applyBorder="1" applyAlignment="1">
      <alignment vertical="top" wrapText="1"/>
    </xf>
    <xf numFmtId="0" fontId="15" fillId="11" borderId="25" xfId="0" applyFont="1" applyFill="1" applyBorder="1" applyAlignment="1">
      <alignment horizontal="right" vertical="top" wrapText="1"/>
    </xf>
    <xf numFmtId="0" fontId="0" fillId="3" borderId="5" xfId="0" applyFill="1" applyBorder="1" applyAlignment="1">
      <alignment vertical="top" wrapText="1"/>
    </xf>
    <xf numFmtId="0" fontId="0" fillId="3" borderId="1" xfId="0" applyFill="1" applyBorder="1"/>
    <xf numFmtId="0" fontId="0" fillId="10" borderId="8" xfId="0" applyFont="1" applyFill="1" applyBorder="1" applyAlignment="1">
      <alignment vertical="top" wrapText="1"/>
    </xf>
    <xf numFmtId="0" fontId="8" fillId="11" borderId="5" xfId="0" applyFont="1" applyFill="1" applyBorder="1" applyAlignment="1">
      <alignment vertical="top" wrapText="1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/>
    <xf numFmtId="0" fontId="12" fillId="12" borderId="0" xfId="0" applyFont="1" applyFill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0" fillId="2" borderId="2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1" fillId="0" borderId="33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7" borderId="4" xfId="0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0" fillId="2" borderId="35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4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7FFFF"/>
      <color rgb="FFFF33CC"/>
      <color rgb="FF00FFFF"/>
      <color rgb="FF99FFCC"/>
      <color rgb="FFFFFF99"/>
      <color rgb="FF99FF66"/>
      <color rgb="FFFFCC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5"/>
  <sheetViews>
    <sheetView view="pageBreakPreview" topLeftCell="A4" zoomScale="80" zoomScaleNormal="100" zoomScaleSheetLayoutView="80" workbookViewId="0">
      <selection activeCell="K23" sqref="K23:P25"/>
    </sheetView>
  </sheetViews>
  <sheetFormatPr defaultRowHeight="15" x14ac:dyDescent="0.25"/>
  <cols>
    <col min="1" max="1" width="8.85546875" style="25" customWidth="1"/>
    <col min="2" max="2" width="18.42578125" customWidth="1"/>
    <col min="3" max="3" width="7.85546875" customWidth="1"/>
    <col min="4" max="4" width="15.140625" customWidth="1"/>
    <col min="5" max="5" width="18.42578125" customWidth="1"/>
    <col min="6" max="6" width="8" customWidth="1"/>
    <col min="7" max="8" width="14.5703125" customWidth="1"/>
    <col min="11" max="11" width="18.140625" customWidth="1"/>
    <col min="12" max="12" width="9.5703125" customWidth="1"/>
    <col min="13" max="13" width="15.85546875" customWidth="1"/>
    <col min="14" max="14" width="18.42578125" customWidth="1"/>
    <col min="15" max="15" width="8.7109375" customWidth="1"/>
    <col min="16" max="16" width="16.7109375" customWidth="1"/>
    <col min="17" max="17" width="13.85546875" customWidth="1"/>
  </cols>
  <sheetData>
    <row r="1" spans="2:18" ht="15.75" thickBot="1" x14ac:dyDescent="0.3"/>
    <row r="2" spans="2:18" ht="45.75" customHeight="1" thickTop="1" thickBot="1" x14ac:dyDescent="0.3">
      <c r="B2" s="1" t="s">
        <v>0</v>
      </c>
      <c r="C2" s="109" t="s">
        <v>1</v>
      </c>
      <c r="D2" s="110"/>
      <c r="E2" s="40" t="s">
        <v>2</v>
      </c>
      <c r="F2" s="108" t="s">
        <v>3</v>
      </c>
      <c r="G2" s="108"/>
      <c r="I2" s="80" t="s">
        <v>99</v>
      </c>
      <c r="J2" s="81"/>
      <c r="K2" s="82"/>
      <c r="L2" s="101" t="s">
        <v>98</v>
      </c>
      <c r="M2" s="101"/>
      <c r="N2" s="101"/>
      <c r="O2" s="101"/>
      <c r="P2" s="101"/>
    </row>
    <row r="3" spans="2:18" ht="20.100000000000001" customHeight="1" thickTop="1" x14ac:dyDescent="0.25">
      <c r="B3" s="4" t="s">
        <v>4</v>
      </c>
      <c r="C3" s="111">
        <v>45</v>
      </c>
      <c r="D3" s="112"/>
      <c r="E3" s="2">
        <f>SUM(C18:C20,F18:F20,L18:L20,O18:O20,C34:C36)</f>
        <v>45</v>
      </c>
      <c r="F3" s="113"/>
      <c r="G3" s="114"/>
      <c r="I3" s="3" t="s">
        <v>20</v>
      </c>
      <c r="J3" s="102"/>
      <c r="K3" s="103"/>
      <c r="L3" s="32"/>
    </row>
    <row r="4" spans="2:18" ht="20.100000000000001" customHeight="1" x14ac:dyDescent="0.25">
      <c r="B4" s="61" t="s">
        <v>81</v>
      </c>
      <c r="C4" s="111">
        <v>14</v>
      </c>
      <c r="D4" s="112"/>
      <c r="E4" s="2">
        <f>SUM(C21,F21:F22,L21)</f>
        <v>14</v>
      </c>
      <c r="F4" s="51"/>
      <c r="G4" s="52"/>
      <c r="I4" s="3"/>
      <c r="J4" s="53"/>
      <c r="K4" s="54"/>
      <c r="L4" s="32"/>
    </row>
    <row r="5" spans="2:18" ht="20.100000000000001" customHeight="1" x14ac:dyDescent="0.25">
      <c r="B5" s="55" t="s">
        <v>28</v>
      </c>
      <c r="C5" s="111">
        <v>5</v>
      </c>
      <c r="D5" s="112"/>
      <c r="E5" s="2">
        <f>SUM(O21,F34)</f>
        <v>5</v>
      </c>
      <c r="F5" s="46"/>
      <c r="G5" s="47"/>
      <c r="I5" s="3"/>
      <c r="J5" s="44"/>
      <c r="K5" s="45"/>
      <c r="L5" s="32"/>
    </row>
    <row r="6" spans="2:18" ht="20.100000000000001" customHeight="1" x14ac:dyDescent="0.25">
      <c r="B6" s="5" t="s">
        <v>5</v>
      </c>
      <c r="C6" s="111">
        <v>18</v>
      </c>
      <c r="D6" s="112"/>
      <c r="E6" s="2">
        <f>SUM(C23:C24,F23:F24,L23:L24,O23:O25,C37:C38,F37:F38)</f>
        <v>18</v>
      </c>
      <c r="F6" s="104"/>
      <c r="G6" s="105"/>
      <c r="I6" s="3" t="s">
        <v>18</v>
      </c>
      <c r="J6" s="133" t="s">
        <v>63</v>
      </c>
      <c r="K6" s="134"/>
      <c r="L6" s="32"/>
    </row>
    <row r="7" spans="2:18" ht="20.100000000000001" customHeight="1" x14ac:dyDescent="0.25">
      <c r="B7" s="6" t="s">
        <v>6</v>
      </c>
      <c r="C7" s="111">
        <v>23</v>
      </c>
      <c r="D7" s="112"/>
      <c r="E7" s="2">
        <f>SUM(C39:C41,F39:F41,L39:L41,O39:O41)</f>
        <v>25</v>
      </c>
      <c r="F7" s="104"/>
      <c r="G7" s="105"/>
      <c r="I7" s="3" t="s">
        <v>19</v>
      </c>
      <c r="J7" s="102">
        <v>2020</v>
      </c>
      <c r="K7" s="103"/>
      <c r="L7" s="32"/>
    </row>
    <row r="8" spans="2:18" ht="20.100000000000001" customHeight="1" x14ac:dyDescent="0.25">
      <c r="B8" s="7" t="s">
        <v>7</v>
      </c>
      <c r="C8" s="111">
        <v>3</v>
      </c>
      <c r="D8" s="112"/>
      <c r="E8" s="2">
        <v>3</v>
      </c>
      <c r="F8" s="104"/>
      <c r="G8" s="105"/>
    </row>
    <row r="9" spans="2:18" ht="20.100000000000001" customHeight="1" x14ac:dyDescent="0.25">
      <c r="B9" s="7" t="s">
        <v>8</v>
      </c>
      <c r="C9" s="111">
        <v>3</v>
      </c>
      <c r="D9" s="112"/>
      <c r="E9" s="2">
        <v>3</v>
      </c>
      <c r="F9" s="104"/>
      <c r="G9" s="105"/>
      <c r="I9" s="58" t="s">
        <v>37</v>
      </c>
    </row>
    <row r="10" spans="2:18" ht="20.100000000000001" customHeight="1" x14ac:dyDescent="0.25">
      <c r="B10" s="7" t="s">
        <v>24</v>
      </c>
      <c r="C10" s="111">
        <v>3</v>
      </c>
      <c r="D10" s="112"/>
      <c r="E10" s="2">
        <v>3</v>
      </c>
      <c r="F10" s="104"/>
      <c r="G10" s="105"/>
      <c r="I10" s="71" t="s">
        <v>91</v>
      </c>
    </row>
    <row r="11" spans="2:18" ht="20.100000000000001" customHeight="1" x14ac:dyDescent="0.25">
      <c r="B11" s="7" t="s">
        <v>9</v>
      </c>
      <c r="C11" s="111">
        <v>6</v>
      </c>
      <c r="D11" s="112"/>
      <c r="E11" s="2">
        <v>6</v>
      </c>
      <c r="F11" s="104"/>
      <c r="G11" s="105"/>
      <c r="I11" s="84" t="s">
        <v>100</v>
      </c>
    </row>
    <row r="12" spans="2:18" ht="20.100000000000001" customHeight="1" x14ac:dyDescent="0.25">
      <c r="B12" s="8" t="s">
        <v>10</v>
      </c>
      <c r="C12" s="111">
        <v>15</v>
      </c>
      <c r="D12" s="112"/>
      <c r="E12" s="2">
        <f>SUM(C27:C27,F27:F27,L27:L27,O27:O27,C43:C44,F43:F44,L43:L44,O43:O44)</f>
        <v>15</v>
      </c>
      <c r="F12" s="104"/>
      <c r="G12" s="105"/>
      <c r="I12" s="84"/>
    </row>
    <row r="13" spans="2:18" ht="20.100000000000001" customHeight="1" x14ac:dyDescent="0.25">
      <c r="B13" s="1" t="s">
        <v>11</v>
      </c>
      <c r="C13" s="109">
        <f>SUM(C3:D12)</f>
        <v>135</v>
      </c>
      <c r="D13" s="110"/>
      <c r="E13" s="2">
        <f>SUM(C28,F28,I28,L28,O28,R28,C45,F45,I45,L45,O45,R45)</f>
        <v>137</v>
      </c>
      <c r="F13" s="104"/>
      <c r="G13" s="105"/>
      <c r="I13" s="85" t="s">
        <v>94</v>
      </c>
    </row>
    <row r="14" spans="2:18" ht="15.75" thickBot="1" x14ac:dyDescent="0.3"/>
    <row r="15" spans="2:18" ht="20.100000000000001" customHeight="1" thickBot="1" x14ac:dyDescent="0.35">
      <c r="B15" s="130" t="s">
        <v>22</v>
      </c>
      <c r="C15" s="131"/>
      <c r="D15" s="131"/>
      <c r="E15" s="131"/>
      <c r="F15" s="131"/>
      <c r="G15" s="131"/>
      <c r="H15" s="131"/>
      <c r="I15" s="132"/>
      <c r="J15" s="37"/>
      <c r="K15" s="75" t="s">
        <v>23</v>
      </c>
      <c r="L15" s="76"/>
      <c r="M15" s="77"/>
      <c r="N15" s="77"/>
      <c r="O15" s="77"/>
      <c r="P15" s="77"/>
      <c r="Q15" s="78"/>
      <c r="R15" s="79"/>
    </row>
    <row r="16" spans="2:18" ht="20.100000000000001" customHeight="1" x14ac:dyDescent="0.25">
      <c r="B16" s="125" t="s">
        <v>12</v>
      </c>
      <c r="C16" s="126"/>
      <c r="D16" s="127"/>
      <c r="E16" s="125" t="s">
        <v>13</v>
      </c>
      <c r="F16" s="126"/>
      <c r="G16" s="127"/>
      <c r="H16" s="115" t="s">
        <v>14</v>
      </c>
      <c r="I16" s="116"/>
      <c r="J16" s="41"/>
      <c r="K16" s="125" t="s">
        <v>12</v>
      </c>
      <c r="L16" s="126"/>
      <c r="M16" s="127"/>
      <c r="N16" s="125" t="s">
        <v>13</v>
      </c>
      <c r="O16" s="126"/>
      <c r="P16" s="127"/>
      <c r="Q16" s="115" t="s">
        <v>14</v>
      </c>
      <c r="R16" s="116"/>
    </row>
    <row r="17" spans="1:18" ht="20.100000000000001" customHeight="1" x14ac:dyDescent="0.25">
      <c r="B17" s="33" t="s">
        <v>15</v>
      </c>
      <c r="C17" s="34" t="s">
        <v>16</v>
      </c>
      <c r="D17" s="35" t="s">
        <v>36</v>
      </c>
      <c r="E17" s="33" t="s">
        <v>15</v>
      </c>
      <c r="F17" s="36" t="s">
        <v>16</v>
      </c>
      <c r="G17" s="35" t="s">
        <v>36</v>
      </c>
      <c r="H17" s="9" t="s">
        <v>15</v>
      </c>
      <c r="I17" s="11" t="s">
        <v>16</v>
      </c>
      <c r="J17" s="42"/>
      <c r="K17" s="10" t="s">
        <v>15</v>
      </c>
      <c r="L17" s="36" t="s">
        <v>16</v>
      </c>
      <c r="M17" s="35" t="s">
        <v>36</v>
      </c>
      <c r="N17" s="10" t="s">
        <v>15</v>
      </c>
      <c r="O17" s="26" t="s">
        <v>16</v>
      </c>
      <c r="P17" s="35" t="s">
        <v>36</v>
      </c>
      <c r="Q17" s="9" t="s">
        <v>15</v>
      </c>
      <c r="R17" s="11" t="s">
        <v>16</v>
      </c>
    </row>
    <row r="18" spans="1:18" ht="45" customHeight="1" x14ac:dyDescent="0.25">
      <c r="A18" s="128" t="s">
        <v>4</v>
      </c>
      <c r="B18" s="12" t="s">
        <v>39</v>
      </c>
      <c r="C18" s="27">
        <v>3</v>
      </c>
      <c r="D18" s="13"/>
      <c r="E18" s="12" t="s">
        <v>42</v>
      </c>
      <c r="F18" s="27">
        <v>3</v>
      </c>
      <c r="G18" s="13"/>
      <c r="H18" s="23"/>
      <c r="I18" s="24"/>
      <c r="J18" s="43"/>
      <c r="K18" s="12" t="s">
        <v>45</v>
      </c>
      <c r="L18" s="27">
        <v>4</v>
      </c>
      <c r="M18" s="13" t="s">
        <v>80</v>
      </c>
      <c r="N18" s="12" t="s">
        <v>48</v>
      </c>
      <c r="O18" s="27">
        <v>3</v>
      </c>
      <c r="P18" s="13" t="s">
        <v>76</v>
      </c>
      <c r="Q18" s="23"/>
      <c r="R18" s="24"/>
    </row>
    <row r="19" spans="1:18" ht="49.5" customHeight="1" x14ac:dyDescent="0.25">
      <c r="A19" s="129"/>
      <c r="B19" s="12" t="s">
        <v>40</v>
      </c>
      <c r="C19" s="27">
        <v>3</v>
      </c>
      <c r="D19" s="13"/>
      <c r="E19" s="12" t="s">
        <v>43</v>
      </c>
      <c r="F19" s="27">
        <v>3</v>
      </c>
      <c r="G19" s="13"/>
      <c r="H19" s="23"/>
      <c r="I19" s="24"/>
      <c r="J19" s="43"/>
      <c r="K19" s="12" t="s">
        <v>46</v>
      </c>
      <c r="L19" s="27">
        <v>4</v>
      </c>
      <c r="M19" s="13" t="s">
        <v>80</v>
      </c>
      <c r="N19" s="12" t="s">
        <v>50</v>
      </c>
      <c r="O19" s="27">
        <v>4</v>
      </c>
      <c r="P19" s="13" t="s">
        <v>77</v>
      </c>
      <c r="Q19" s="23"/>
      <c r="R19" s="24"/>
    </row>
    <row r="20" spans="1:18" ht="30" customHeight="1" x14ac:dyDescent="0.25">
      <c r="A20" s="129"/>
      <c r="B20" s="12" t="s">
        <v>41</v>
      </c>
      <c r="C20" s="27">
        <v>2</v>
      </c>
      <c r="D20" s="13"/>
      <c r="E20" s="12" t="s">
        <v>44</v>
      </c>
      <c r="F20" s="27">
        <v>2</v>
      </c>
      <c r="G20" s="13"/>
      <c r="H20" s="23"/>
      <c r="I20" s="24"/>
      <c r="J20" s="43"/>
      <c r="K20" s="12" t="s">
        <v>47</v>
      </c>
      <c r="L20" s="27">
        <v>2</v>
      </c>
      <c r="M20" s="13" t="s">
        <v>72</v>
      </c>
      <c r="N20" s="59" t="s">
        <v>49</v>
      </c>
      <c r="O20" s="60">
        <v>2</v>
      </c>
      <c r="P20" s="13" t="s">
        <v>73</v>
      </c>
      <c r="Q20" s="23"/>
      <c r="R20" s="24"/>
    </row>
    <row r="21" spans="1:18" ht="48" customHeight="1" x14ac:dyDescent="0.25">
      <c r="A21" s="129"/>
      <c r="B21" s="62" t="s">
        <v>54</v>
      </c>
      <c r="C21" s="63">
        <v>4</v>
      </c>
      <c r="D21" s="13"/>
      <c r="E21" s="62" t="s">
        <v>55</v>
      </c>
      <c r="F21" s="63">
        <v>4</v>
      </c>
      <c r="G21" s="67" t="s">
        <v>89</v>
      </c>
      <c r="H21" s="23"/>
      <c r="I21" s="24"/>
      <c r="J21" s="43"/>
      <c r="K21" s="62" t="s">
        <v>56</v>
      </c>
      <c r="L21" s="63">
        <v>3</v>
      </c>
      <c r="M21" s="13" t="s">
        <v>74</v>
      </c>
      <c r="N21" s="56" t="s">
        <v>82</v>
      </c>
      <c r="O21" s="57">
        <v>3</v>
      </c>
      <c r="P21" s="68" t="s">
        <v>83</v>
      </c>
      <c r="Q21" s="23"/>
      <c r="R21" s="24"/>
    </row>
    <row r="22" spans="1:18" ht="30" customHeight="1" x14ac:dyDescent="0.25">
      <c r="A22" s="129"/>
      <c r="B22" s="62"/>
      <c r="C22" s="63"/>
      <c r="D22" s="13"/>
      <c r="E22" s="62" t="s">
        <v>57</v>
      </c>
      <c r="F22" s="63">
        <v>3</v>
      </c>
      <c r="G22" s="13"/>
      <c r="H22" s="23"/>
      <c r="I22" s="24"/>
      <c r="J22" s="43"/>
      <c r="K22" s="62"/>
      <c r="L22" s="63"/>
      <c r="M22" s="13"/>
      <c r="N22" s="62"/>
      <c r="O22" s="63"/>
      <c r="P22" s="13"/>
      <c r="Q22" s="23"/>
      <c r="R22" s="24"/>
    </row>
    <row r="23" spans="1:18" ht="47.45" customHeight="1" x14ac:dyDescent="0.25">
      <c r="A23" s="120" t="s">
        <v>5</v>
      </c>
      <c r="B23" s="72" t="s">
        <v>31</v>
      </c>
      <c r="C23" s="28">
        <v>3</v>
      </c>
      <c r="D23" s="15"/>
      <c r="E23" s="14" t="s">
        <v>29</v>
      </c>
      <c r="F23" s="28">
        <v>2</v>
      </c>
      <c r="G23" s="15"/>
      <c r="H23" s="23"/>
      <c r="I23" s="24"/>
      <c r="J23" s="43"/>
      <c r="K23" s="14" t="s">
        <v>27</v>
      </c>
      <c r="L23" s="28">
        <v>3</v>
      </c>
      <c r="M23" s="15"/>
      <c r="N23" s="14" t="s">
        <v>32</v>
      </c>
      <c r="O23" s="28">
        <v>3</v>
      </c>
      <c r="P23" s="15" t="s">
        <v>90</v>
      </c>
      <c r="Q23" s="23"/>
      <c r="R23" s="24"/>
    </row>
    <row r="24" spans="1:18" ht="30" customHeight="1" x14ac:dyDescent="0.25">
      <c r="A24" s="121"/>
      <c r="B24" s="72"/>
      <c r="C24" s="28"/>
      <c r="D24" s="15"/>
      <c r="E24" s="14" t="s">
        <v>30</v>
      </c>
      <c r="F24" s="28">
        <v>1</v>
      </c>
      <c r="G24" s="15"/>
      <c r="H24" s="23"/>
      <c r="I24" s="24"/>
      <c r="J24" s="43"/>
      <c r="K24" s="14" t="s">
        <v>92</v>
      </c>
      <c r="L24" s="28">
        <v>1</v>
      </c>
      <c r="M24" s="15"/>
      <c r="N24" s="14" t="s">
        <v>33</v>
      </c>
      <c r="O24" s="28">
        <v>1</v>
      </c>
      <c r="P24" s="15"/>
      <c r="Q24" s="23"/>
      <c r="R24" s="24"/>
    </row>
    <row r="25" spans="1:18" ht="30" customHeight="1" x14ac:dyDescent="0.25">
      <c r="A25" s="135"/>
      <c r="B25" s="73"/>
      <c r="C25" s="28"/>
      <c r="D25" s="15"/>
      <c r="E25" s="14"/>
      <c r="F25" s="28"/>
      <c r="G25" s="15"/>
      <c r="H25" s="23"/>
      <c r="I25" s="24"/>
      <c r="J25" s="43"/>
      <c r="K25" s="14"/>
      <c r="L25" s="28"/>
      <c r="M25" s="15"/>
      <c r="N25" s="14" t="s">
        <v>93</v>
      </c>
      <c r="O25" s="28">
        <v>1</v>
      </c>
      <c r="P25" s="15"/>
      <c r="Q25" s="23"/>
      <c r="R25" s="24"/>
    </row>
    <row r="26" spans="1:18" ht="30" customHeight="1" x14ac:dyDescent="0.25">
      <c r="A26" s="49" t="s">
        <v>21</v>
      </c>
      <c r="B26" s="18" t="s">
        <v>8</v>
      </c>
      <c r="C26" s="30">
        <v>3</v>
      </c>
      <c r="D26" s="19"/>
      <c r="E26" s="18"/>
      <c r="F26" s="30"/>
      <c r="G26" s="19"/>
      <c r="H26" s="23"/>
      <c r="I26" s="24"/>
      <c r="J26" s="43"/>
      <c r="K26" s="18" t="s">
        <v>7</v>
      </c>
      <c r="L26" s="30">
        <v>3</v>
      </c>
      <c r="M26" s="19"/>
      <c r="N26" s="18" t="s">
        <v>24</v>
      </c>
      <c r="O26" s="30">
        <v>3</v>
      </c>
      <c r="P26" s="19"/>
      <c r="Q26" s="23"/>
      <c r="R26" s="24"/>
    </row>
    <row r="27" spans="1:18" ht="30" customHeight="1" x14ac:dyDescent="0.25">
      <c r="A27" s="50" t="s">
        <v>10</v>
      </c>
      <c r="B27" s="20"/>
      <c r="C27" s="31"/>
      <c r="D27" s="21"/>
      <c r="E27" s="20"/>
      <c r="F27" s="31"/>
      <c r="G27" s="21"/>
      <c r="H27" s="23"/>
      <c r="I27" s="24"/>
      <c r="J27" s="43"/>
      <c r="K27" s="20"/>
      <c r="L27" s="31"/>
      <c r="M27" s="21"/>
      <c r="N27" s="20"/>
      <c r="O27" s="31"/>
      <c r="P27" s="21"/>
      <c r="Q27" s="23"/>
      <c r="R27" s="24"/>
    </row>
    <row r="28" spans="1:18" ht="30" customHeight="1" thickBot="1" x14ac:dyDescent="0.3">
      <c r="B28" s="38" t="s">
        <v>17</v>
      </c>
      <c r="C28" s="22">
        <f>SUM(C18:C27)</f>
        <v>18</v>
      </c>
      <c r="D28" s="22"/>
      <c r="E28" s="38" t="s">
        <v>17</v>
      </c>
      <c r="F28" s="22">
        <f>SUM(F18:F27)</f>
        <v>18</v>
      </c>
      <c r="G28" s="22">
        <f>SUM(G18:G27)</f>
        <v>0</v>
      </c>
      <c r="H28" s="39" t="s">
        <v>17</v>
      </c>
      <c r="I28" s="22">
        <f>SUM(I18:I27)</f>
        <v>0</v>
      </c>
      <c r="J28" s="32"/>
      <c r="K28" s="38" t="s">
        <v>17</v>
      </c>
      <c r="L28" s="22">
        <f>SUM(L18:L27)</f>
        <v>20</v>
      </c>
      <c r="M28" s="22">
        <f>SUM(M18:M27)</f>
        <v>0</v>
      </c>
      <c r="N28" s="38" t="s">
        <v>17</v>
      </c>
      <c r="O28" s="22">
        <f>SUM(O18:O27)</f>
        <v>20</v>
      </c>
      <c r="P28" s="22">
        <f>SUM(P18:P27)</f>
        <v>0</v>
      </c>
      <c r="Q28" s="39" t="s">
        <v>17</v>
      </c>
      <c r="R28" s="22">
        <f>SUM(R18:R27)</f>
        <v>0</v>
      </c>
    </row>
    <row r="29" spans="1:18" ht="20.100000000000001" customHeight="1" x14ac:dyDescent="0.25"/>
    <row r="30" spans="1:18" ht="20.100000000000001" customHeight="1" thickBot="1" x14ac:dyDescent="0.3"/>
    <row r="31" spans="1:18" ht="20.100000000000001" customHeight="1" thickBot="1" x14ac:dyDescent="0.35">
      <c r="B31" s="130" t="s">
        <v>97</v>
      </c>
      <c r="C31" s="131"/>
      <c r="D31" s="131"/>
      <c r="E31" s="131"/>
      <c r="F31" s="131"/>
      <c r="G31" s="131"/>
      <c r="H31" s="131"/>
      <c r="I31" s="132"/>
      <c r="J31" s="37"/>
      <c r="K31" s="130" t="s">
        <v>101</v>
      </c>
      <c r="L31" s="131"/>
      <c r="M31" s="131"/>
      <c r="N31" s="131"/>
      <c r="O31" s="131"/>
      <c r="P31" s="131"/>
      <c r="Q31" s="131"/>
      <c r="R31" s="132"/>
    </row>
    <row r="32" spans="1:18" ht="20.100000000000001" customHeight="1" x14ac:dyDescent="0.25">
      <c r="B32" s="125" t="s">
        <v>12</v>
      </c>
      <c r="C32" s="126"/>
      <c r="D32" s="127"/>
      <c r="E32" s="125" t="s">
        <v>13</v>
      </c>
      <c r="F32" s="126"/>
      <c r="G32" s="127"/>
      <c r="H32" s="115" t="s">
        <v>14</v>
      </c>
      <c r="I32" s="116"/>
      <c r="J32" s="41"/>
      <c r="K32" s="125" t="s">
        <v>12</v>
      </c>
      <c r="L32" s="126"/>
      <c r="M32" s="127"/>
      <c r="N32" s="125" t="s">
        <v>13</v>
      </c>
      <c r="O32" s="126"/>
      <c r="P32" s="127"/>
      <c r="Q32" s="115" t="s">
        <v>14</v>
      </c>
      <c r="R32" s="116"/>
    </row>
    <row r="33" spans="1:18" ht="20.100000000000001" customHeight="1" x14ac:dyDescent="0.25">
      <c r="B33" s="10" t="s">
        <v>15</v>
      </c>
      <c r="C33" s="26" t="s">
        <v>16</v>
      </c>
      <c r="D33" s="35" t="s">
        <v>36</v>
      </c>
      <c r="E33" s="10" t="s">
        <v>15</v>
      </c>
      <c r="F33" s="26" t="s">
        <v>16</v>
      </c>
      <c r="G33" s="35" t="s">
        <v>36</v>
      </c>
      <c r="H33" s="9" t="s">
        <v>15</v>
      </c>
      <c r="I33" s="11" t="s">
        <v>16</v>
      </c>
      <c r="J33" s="42"/>
      <c r="K33" s="10" t="s">
        <v>15</v>
      </c>
      <c r="L33" s="26" t="s">
        <v>16</v>
      </c>
      <c r="M33" s="35" t="s">
        <v>36</v>
      </c>
      <c r="N33" s="10" t="s">
        <v>15</v>
      </c>
      <c r="O33" s="26" t="s">
        <v>16</v>
      </c>
      <c r="P33" s="35" t="s">
        <v>36</v>
      </c>
      <c r="Q33" s="9" t="s">
        <v>15</v>
      </c>
      <c r="R33" s="11" t="s">
        <v>16</v>
      </c>
    </row>
    <row r="34" spans="1:18" ht="30" x14ac:dyDescent="0.25">
      <c r="A34" s="117" t="s">
        <v>4</v>
      </c>
      <c r="B34" s="59" t="s">
        <v>51</v>
      </c>
      <c r="C34" s="60">
        <v>4</v>
      </c>
      <c r="D34" s="13" t="s">
        <v>78</v>
      </c>
      <c r="E34" s="56" t="s">
        <v>61</v>
      </c>
      <c r="F34" s="57">
        <v>2</v>
      </c>
      <c r="G34" s="68" t="s">
        <v>84</v>
      </c>
      <c r="H34" s="23"/>
      <c r="I34" s="24"/>
      <c r="J34" s="43"/>
      <c r="K34" s="12"/>
      <c r="L34" s="27"/>
      <c r="M34" s="13"/>
      <c r="N34" s="12"/>
      <c r="O34" s="27"/>
      <c r="P34" s="13"/>
      <c r="Q34" s="23"/>
      <c r="R34" s="24"/>
    </row>
    <row r="35" spans="1:18" ht="51" customHeight="1" x14ac:dyDescent="0.25">
      <c r="A35" s="118"/>
      <c r="B35" s="12" t="s">
        <v>52</v>
      </c>
      <c r="C35" s="27">
        <v>4</v>
      </c>
      <c r="D35" s="13" t="s">
        <v>79</v>
      </c>
      <c r="E35" s="12"/>
      <c r="F35" s="27"/>
      <c r="G35" s="13"/>
      <c r="H35" s="23"/>
      <c r="I35" s="24"/>
      <c r="J35" s="43"/>
      <c r="K35" s="12"/>
      <c r="L35" s="27"/>
      <c r="M35" s="13"/>
      <c r="N35" s="12"/>
      <c r="O35" s="27"/>
      <c r="P35" s="13"/>
      <c r="Q35" s="23"/>
      <c r="R35" s="24"/>
    </row>
    <row r="36" spans="1:18" ht="44.25" customHeight="1" x14ac:dyDescent="0.25">
      <c r="A36" s="119"/>
      <c r="B36" s="59" t="s">
        <v>53</v>
      </c>
      <c r="C36" s="60">
        <v>2</v>
      </c>
      <c r="D36" s="13" t="s">
        <v>84</v>
      </c>
      <c r="E36" s="12"/>
      <c r="F36" s="27"/>
      <c r="G36" s="13"/>
      <c r="H36" s="23"/>
      <c r="I36" s="24"/>
      <c r="J36" s="43"/>
      <c r="K36" s="12"/>
      <c r="L36" s="27"/>
      <c r="M36" s="13"/>
      <c r="N36" s="12"/>
      <c r="O36" s="27"/>
      <c r="P36" s="13"/>
      <c r="Q36" s="23"/>
      <c r="R36" s="24"/>
    </row>
    <row r="37" spans="1:18" ht="30" customHeight="1" x14ac:dyDescent="0.25">
      <c r="A37" s="120" t="s">
        <v>5</v>
      </c>
      <c r="B37" s="14"/>
      <c r="C37" s="28"/>
      <c r="D37" s="15"/>
      <c r="E37" s="14" t="s">
        <v>34</v>
      </c>
      <c r="F37" s="28">
        <v>2</v>
      </c>
      <c r="G37" s="15" t="s">
        <v>75</v>
      </c>
      <c r="H37" s="23"/>
      <c r="I37" s="24"/>
      <c r="J37" s="43"/>
      <c r="K37" s="14"/>
      <c r="L37" s="28"/>
      <c r="M37" s="15"/>
      <c r="N37" s="14"/>
      <c r="O37" s="28"/>
      <c r="P37" s="15"/>
      <c r="Q37" s="23"/>
      <c r="R37" s="24"/>
    </row>
    <row r="38" spans="1:18" ht="30" customHeight="1" x14ac:dyDescent="0.25">
      <c r="A38" s="121"/>
      <c r="B38" s="14"/>
      <c r="C38" s="28"/>
      <c r="D38" s="15"/>
      <c r="E38" s="14" t="s">
        <v>35</v>
      </c>
      <c r="F38" s="28">
        <v>1</v>
      </c>
      <c r="G38" s="15"/>
      <c r="H38" s="23"/>
      <c r="I38" s="24"/>
      <c r="J38" s="43"/>
      <c r="K38" s="14"/>
      <c r="L38" s="28"/>
      <c r="M38" s="15"/>
      <c r="N38" s="14"/>
      <c r="O38" s="28"/>
      <c r="P38" s="15"/>
      <c r="Q38" s="23"/>
      <c r="R38" s="24"/>
    </row>
    <row r="39" spans="1:18" ht="46.9" customHeight="1" x14ac:dyDescent="0.25">
      <c r="A39" s="122" t="s">
        <v>59</v>
      </c>
      <c r="B39" s="16" t="s">
        <v>60</v>
      </c>
      <c r="C39" s="29">
        <v>3</v>
      </c>
      <c r="D39" s="17"/>
      <c r="E39" s="16" t="s">
        <v>58</v>
      </c>
      <c r="F39" s="29">
        <v>4</v>
      </c>
      <c r="G39" s="17"/>
      <c r="H39" s="23"/>
      <c r="I39" s="24"/>
      <c r="J39" s="43"/>
      <c r="K39" s="64" t="s">
        <v>96</v>
      </c>
      <c r="L39" s="29">
        <v>11</v>
      </c>
      <c r="M39" s="17"/>
      <c r="N39" s="16" t="s">
        <v>58</v>
      </c>
      <c r="O39" s="29">
        <v>4</v>
      </c>
      <c r="P39" s="17"/>
      <c r="Q39" s="23"/>
      <c r="R39" s="24"/>
    </row>
    <row r="40" spans="1:18" ht="30" customHeight="1" x14ac:dyDescent="0.25">
      <c r="A40" s="123"/>
      <c r="B40" s="16"/>
      <c r="C40" s="29"/>
      <c r="D40" s="17"/>
      <c r="E40" s="16" t="s">
        <v>58</v>
      </c>
      <c r="F40" s="29">
        <v>3</v>
      </c>
      <c r="G40" s="17"/>
      <c r="H40" s="23"/>
      <c r="I40" s="24"/>
      <c r="J40" s="43"/>
      <c r="K40" s="16"/>
      <c r="L40" s="29"/>
      <c r="M40" s="17"/>
      <c r="N40" s="16"/>
      <c r="O40" s="29"/>
      <c r="P40" s="17"/>
      <c r="Q40" s="23"/>
      <c r="R40" s="24"/>
    </row>
    <row r="41" spans="1:18" ht="81" customHeight="1" x14ac:dyDescent="0.25">
      <c r="A41" s="124"/>
      <c r="B41" s="16"/>
      <c r="C41" s="29"/>
      <c r="D41" s="17"/>
      <c r="E41" s="16"/>
      <c r="F41" s="29"/>
      <c r="G41" s="17"/>
      <c r="H41" s="23"/>
      <c r="I41" s="24"/>
      <c r="J41" s="43"/>
      <c r="K41" s="16"/>
      <c r="L41" s="29"/>
      <c r="M41" s="17"/>
      <c r="N41" s="16"/>
      <c r="O41" s="29"/>
      <c r="P41" s="17"/>
      <c r="Q41" s="23"/>
      <c r="R41" s="24"/>
    </row>
    <row r="42" spans="1:18" ht="30" customHeight="1" x14ac:dyDescent="0.25">
      <c r="A42" s="49" t="s">
        <v>21</v>
      </c>
      <c r="B42" s="18" t="s">
        <v>9</v>
      </c>
      <c r="C42" s="30">
        <v>3</v>
      </c>
      <c r="D42" s="19"/>
      <c r="E42" s="18"/>
      <c r="F42" s="30"/>
      <c r="G42" s="19"/>
      <c r="H42" s="23"/>
      <c r="I42" s="24"/>
      <c r="J42" s="43"/>
      <c r="K42" s="18"/>
      <c r="L42" s="30"/>
      <c r="M42" s="19"/>
      <c r="N42" s="18" t="s">
        <v>9</v>
      </c>
      <c r="O42" s="30">
        <v>3</v>
      </c>
      <c r="P42" s="19"/>
      <c r="Q42" s="23"/>
      <c r="R42" s="24"/>
    </row>
    <row r="43" spans="1:18" ht="30" customHeight="1" x14ac:dyDescent="0.25">
      <c r="A43" s="106" t="s">
        <v>10</v>
      </c>
      <c r="B43" s="20" t="s">
        <v>10</v>
      </c>
      <c r="C43" s="31">
        <v>3</v>
      </c>
      <c r="D43" s="21"/>
      <c r="E43" s="20" t="s">
        <v>10</v>
      </c>
      <c r="F43" s="31">
        <v>3</v>
      </c>
      <c r="G43" s="21"/>
      <c r="H43" s="23"/>
      <c r="I43" s="24"/>
      <c r="J43" s="43"/>
      <c r="K43" s="20"/>
      <c r="L43" s="31"/>
      <c r="M43" s="21"/>
      <c r="N43" s="20" t="s">
        <v>10</v>
      </c>
      <c r="O43" s="31">
        <v>3</v>
      </c>
      <c r="P43" s="21"/>
      <c r="Q43" s="23"/>
      <c r="R43" s="24"/>
    </row>
    <row r="44" spans="1:18" ht="30" customHeight="1" x14ac:dyDescent="0.25">
      <c r="A44" s="107"/>
      <c r="B44" s="20"/>
      <c r="C44" s="31"/>
      <c r="D44" s="21"/>
      <c r="E44" s="20" t="s">
        <v>10</v>
      </c>
      <c r="F44" s="31">
        <v>3</v>
      </c>
      <c r="G44" s="21"/>
      <c r="H44" s="23"/>
      <c r="I44" s="24"/>
      <c r="J44" s="43"/>
      <c r="K44" s="20"/>
      <c r="L44" s="31"/>
      <c r="M44" s="21"/>
      <c r="N44" s="20" t="s">
        <v>10</v>
      </c>
      <c r="O44" s="31">
        <v>3</v>
      </c>
      <c r="P44" s="21"/>
      <c r="Q44" s="23"/>
      <c r="R44" s="24"/>
    </row>
    <row r="45" spans="1:18" ht="30" customHeight="1" thickBot="1" x14ac:dyDescent="0.3">
      <c r="B45" s="38" t="s">
        <v>17</v>
      </c>
      <c r="C45" s="22">
        <f>SUM(C34:C44)</f>
        <v>19</v>
      </c>
      <c r="D45" s="22">
        <f>SUM(D34:D44)</f>
        <v>0</v>
      </c>
      <c r="E45" s="38" t="s">
        <v>17</v>
      </c>
      <c r="F45" s="22">
        <f>SUM(F34:F44)</f>
        <v>18</v>
      </c>
      <c r="G45" s="22">
        <f>SUM(G34:G44)</f>
        <v>0</v>
      </c>
      <c r="H45" s="39" t="s">
        <v>17</v>
      </c>
      <c r="I45" s="22">
        <f>SUM(I34:I44)</f>
        <v>0</v>
      </c>
      <c r="J45" s="32"/>
      <c r="K45" s="38" t="s">
        <v>17</v>
      </c>
      <c r="L45" s="22">
        <f>SUM(L34:L44)</f>
        <v>11</v>
      </c>
      <c r="M45" s="22">
        <f>SUM(M34:M44)</f>
        <v>0</v>
      </c>
      <c r="N45" s="38" t="s">
        <v>17</v>
      </c>
      <c r="O45" s="22">
        <f>SUM(O34:O44)</f>
        <v>13</v>
      </c>
      <c r="P45" s="22">
        <f>SUM(P34:P44)</f>
        <v>0</v>
      </c>
      <c r="Q45" s="39" t="s">
        <v>17</v>
      </c>
      <c r="R45" s="22">
        <f>SUM(R34:R44)</f>
        <v>0</v>
      </c>
    </row>
  </sheetData>
  <mergeCells count="47">
    <mergeCell ref="C4:D4"/>
    <mergeCell ref="A18:A22"/>
    <mergeCell ref="Q16:R16"/>
    <mergeCell ref="B31:I31"/>
    <mergeCell ref="K31:R31"/>
    <mergeCell ref="F13:G13"/>
    <mergeCell ref="C5:D5"/>
    <mergeCell ref="J7:K7"/>
    <mergeCell ref="J6:K6"/>
    <mergeCell ref="B15:I15"/>
    <mergeCell ref="B16:D16"/>
    <mergeCell ref="E16:G16"/>
    <mergeCell ref="H16:I16"/>
    <mergeCell ref="K16:M16"/>
    <mergeCell ref="N16:P16"/>
    <mergeCell ref="A23:A25"/>
    <mergeCell ref="Q32:R32"/>
    <mergeCell ref="A34:A36"/>
    <mergeCell ref="A37:A38"/>
    <mergeCell ref="A39:A41"/>
    <mergeCell ref="B32:D32"/>
    <mergeCell ref="E32:G32"/>
    <mergeCell ref="H32:I32"/>
    <mergeCell ref="K32:M32"/>
    <mergeCell ref="N32:P32"/>
    <mergeCell ref="A43:A44"/>
    <mergeCell ref="F2:G2"/>
    <mergeCell ref="C13:D13"/>
    <mergeCell ref="C12:D12"/>
    <mergeCell ref="C11:D11"/>
    <mergeCell ref="C10:D10"/>
    <mergeCell ref="C9:D9"/>
    <mergeCell ref="C8:D8"/>
    <mergeCell ref="C7:D7"/>
    <mergeCell ref="C6:D6"/>
    <mergeCell ref="C3:D3"/>
    <mergeCell ref="C2:D2"/>
    <mergeCell ref="F8:G8"/>
    <mergeCell ref="F7:G7"/>
    <mergeCell ref="F6:G6"/>
    <mergeCell ref="F3:G3"/>
    <mergeCell ref="L2:P2"/>
    <mergeCell ref="J3:K3"/>
    <mergeCell ref="F12:G12"/>
    <mergeCell ref="F11:G11"/>
    <mergeCell ref="F10:G10"/>
    <mergeCell ref="F9:G9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4"/>
  <sheetViews>
    <sheetView view="pageBreakPreview" zoomScale="80" zoomScaleNormal="100" zoomScaleSheetLayoutView="80" workbookViewId="0">
      <selection activeCell="K23" sqref="K23:P25"/>
    </sheetView>
  </sheetViews>
  <sheetFormatPr defaultRowHeight="15" x14ac:dyDescent="0.25"/>
  <cols>
    <col min="1" max="1" width="8.85546875" style="25" customWidth="1"/>
    <col min="2" max="2" width="18.42578125" customWidth="1"/>
    <col min="3" max="3" width="7.85546875" customWidth="1"/>
    <col min="4" max="4" width="15.140625" customWidth="1"/>
    <col min="5" max="5" width="18.42578125" customWidth="1"/>
    <col min="6" max="6" width="8" customWidth="1"/>
    <col min="7" max="8" width="14.5703125" customWidth="1"/>
    <col min="11" max="11" width="18.140625" customWidth="1"/>
    <col min="12" max="12" width="9.5703125" customWidth="1"/>
    <col min="13" max="13" width="15.85546875" customWidth="1"/>
    <col min="14" max="14" width="18.42578125" customWidth="1"/>
    <col min="15" max="15" width="8.7109375" customWidth="1"/>
    <col min="16" max="16" width="14.42578125" customWidth="1"/>
    <col min="17" max="17" width="13.85546875" customWidth="1"/>
  </cols>
  <sheetData>
    <row r="1" spans="2:18" ht="15.75" thickBot="1" x14ac:dyDescent="0.3"/>
    <row r="2" spans="2:18" ht="45.75" customHeight="1" thickTop="1" thickBot="1" x14ac:dyDescent="0.3">
      <c r="B2" s="1" t="s">
        <v>0</v>
      </c>
      <c r="C2" s="109" t="s">
        <v>1</v>
      </c>
      <c r="D2" s="110"/>
      <c r="E2" s="40" t="s">
        <v>2</v>
      </c>
      <c r="F2" s="108" t="s">
        <v>3</v>
      </c>
      <c r="G2" s="108"/>
      <c r="I2" s="83" t="s">
        <v>99</v>
      </c>
      <c r="J2" s="81"/>
      <c r="K2" s="82"/>
      <c r="L2" s="82"/>
      <c r="M2" s="101" t="s">
        <v>98</v>
      </c>
      <c r="N2" s="101"/>
      <c r="O2" s="101"/>
      <c r="P2" s="101"/>
      <c r="Q2" s="101"/>
    </row>
    <row r="3" spans="2:18" ht="20.100000000000001" customHeight="1" thickTop="1" x14ac:dyDescent="0.25">
      <c r="B3" s="4" t="s">
        <v>4</v>
      </c>
      <c r="C3" s="111">
        <v>45</v>
      </c>
      <c r="D3" s="112"/>
      <c r="E3" s="2">
        <f>SUM(C18:C20,F18:F20,L18:L20,O18:O20,C34:C35,F34)</f>
        <v>45</v>
      </c>
      <c r="F3" s="113"/>
      <c r="G3" s="114"/>
      <c r="I3" s="3" t="s">
        <v>20</v>
      </c>
      <c r="J3" s="102"/>
      <c r="K3" s="103"/>
      <c r="L3" s="32"/>
    </row>
    <row r="4" spans="2:18" ht="20.100000000000001" customHeight="1" x14ac:dyDescent="0.25">
      <c r="B4" s="61" t="s">
        <v>38</v>
      </c>
      <c r="C4" s="111">
        <v>14</v>
      </c>
      <c r="D4" s="112"/>
      <c r="E4" s="2">
        <f>SUM(C21,F21:F22,L21)</f>
        <v>14</v>
      </c>
      <c r="F4" s="51"/>
      <c r="G4" s="52"/>
      <c r="I4" s="3"/>
      <c r="J4" s="53"/>
      <c r="K4" s="54"/>
      <c r="L4" s="32"/>
    </row>
    <row r="5" spans="2:18" ht="20.100000000000001" customHeight="1" x14ac:dyDescent="0.25">
      <c r="B5" s="55" t="s">
        <v>28</v>
      </c>
      <c r="C5" s="111">
        <v>4</v>
      </c>
      <c r="D5" s="112"/>
      <c r="E5" s="2">
        <v>4</v>
      </c>
      <c r="F5" s="51"/>
      <c r="G5" s="52"/>
      <c r="I5" s="3"/>
      <c r="J5" s="53"/>
      <c r="K5" s="54"/>
      <c r="L5" s="32"/>
    </row>
    <row r="6" spans="2:18" ht="20.100000000000001" customHeight="1" x14ac:dyDescent="0.25">
      <c r="B6" s="5" t="s">
        <v>5</v>
      </c>
      <c r="C6" s="111">
        <v>18</v>
      </c>
      <c r="D6" s="112"/>
      <c r="E6" s="2">
        <f>SUM(C23:C25,F23:F25,L23:L25,O23:O25,C36:C37,F36:F37)</f>
        <v>18</v>
      </c>
      <c r="F6" s="104"/>
      <c r="G6" s="105"/>
      <c r="I6" s="3" t="s">
        <v>18</v>
      </c>
      <c r="J6" s="133" t="s">
        <v>62</v>
      </c>
      <c r="K6" s="134"/>
      <c r="L6" s="32"/>
    </row>
    <row r="7" spans="2:18" ht="20.100000000000001" customHeight="1" x14ac:dyDescent="0.25">
      <c r="B7" s="6" t="s">
        <v>6</v>
      </c>
      <c r="C7" s="111">
        <v>24</v>
      </c>
      <c r="D7" s="112"/>
      <c r="E7" s="2">
        <f>SUM(C38:C40,F38:F40,L38:L40,O38:O40)</f>
        <v>25</v>
      </c>
      <c r="F7" s="104"/>
      <c r="G7" s="105"/>
      <c r="I7" s="3" t="s">
        <v>19</v>
      </c>
      <c r="J7" s="102">
        <v>2020</v>
      </c>
      <c r="K7" s="103"/>
      <c r="L7" s="32"/>
    </row>
    <row r="8" spans="2:18" ht="20.100000000000001" customHeight="1" x14ac:dyDescent="0.25">
      <c r="B8" s="7" t="s">
        <v>7</v>
      </c>
      <c r="C8" s="111">
        <v>3</v>
      </c>
      <c r="D8" s="112"/>
      <c r="E8" s="2">
        <v>3</v>
      </c>
      <c r="F8" s="104"/>
      <c r="G8" s="105"/>
    </row>
    <row r="9" spans="2:18" ht="20.100000000000001" customHeight="1" x14ac:dyDescent="0.25">
      <c r="B9" s="7" t="s">
        <v>8</v>
      </c>
      <c r="C9" s="111">
        <v>3</v>
      </c>
      <c r="D9" s="112"/>
      <c r="E9" s="2">
        <v>3</v>
      </c>
      <c r="F9" s="104"/>
      <c r="G9" s="105"/>
      <c r="I9" s="58" t="s">
        <v>64</v>
      </c>
    </row>
    <row r="10" spans="2:18" ht="20.100000000000001" customHeight="1" x14ac:dyDescent="0.25">
      <c r="B10" s="7" t="s">
        <v>24</v>
      </c>
      <c r="C10" s="111">
        <v>3</v>
      </c>
      <c r="D10" s="112"/>
      <c r="E10" s="2">
        <v>3</v>
      </c>
      <c r="F10" s="104"/>
      <c r="G10" s="105"/>
      <c r="I10" s="71" t="s">
        <v>91</v>
      </c>
    </row>
    <row r="11" spans="2:18" ht="20.100000000000001" customHeight="1" x14ac:dyDescent="0.25">
      <c r="B11" s="7" t="s">
        <v>9</v>
      </c>
      <c r="C11" s="111">
        <v>6</v>
      </c>
      <c r="D11" s="112"/>
      <c r="E11" s="2">
        <v>6</v>
      </c>
      <c r="F11" s="104"/>
      <c r="G11" s="105"/>
      <c r="I11" s="84" t="s">
        <v>100</v>
      </c>
    </row>
    <row r="12" spans="2:18" ht="20.100000000000001" customHeight="1" x14ac:dyDescent="0.25">
      <c r="B12" s="8" t="s">
        <v>10</v>
      </c>
      <c r="C12" s="111">
        <v>15</v>
      </c>
      <c r="D12" s="112"/>
      <c r="E12" s="2">
        <f>SUM(C27:C27,F27:F27,L27:L27,O27:O27,C42:C43,F42:F43,L42:L43,O42:O43)</f>
        <v>15</v>
      </c>
      <c r="F12" s="104"/>
      <c r="G12" s="105"/>
      <c r="I12" s="84"/>
    </row>
    <row r="13" spans="2:18" ht="20.100000000000001" customHeight="1" x14ac:dyDescent="0.25">
      <c r="B13" s="1" t="s">
        <v>11</v>
      </c>
      <c r="C13" s="109">
        <f>SUM(C3:D12)</f>
        <v>135</v>
      </c>
      <c r="D13" s="110"/>
      <c r="E13" s="2">
        <f>SUM(C28,F28,I28,L28,O28,R28,C44,F44,I44,L44,O44,R44)</f>
        <v>136</v>
      </c>
      <c r="F13" s="104"/>
      <c r="G13" s="105"/>
      <c r="I13" s="85" t="s">
        <v>94</v>
      </c>
    </row>
    <row r="14" spans="2:18" ht="15.75" thickBot="1" x14ac:dyDescent="0.3"/>
    <row r="15" spans="2:18" ht="20.100000000000001" customHeight="1" thickBot="1" x14ac:dyDescent="0.35">
      <c r="B15" s="130" t="s">
        <v>22</v>
      </c>
      <c r="C15" s="131"/>
      <c r="D15" s="131"/>
      <c r="E15" s="131"/>
      <c r="F15" s="131"/>
      <c r="G15" s="131"/>
      <c r="H15" s="131"/>
      <c r="I15" s="132"/>
      <c r="J15" s="37"/>
      <c r="K15" s="130" t="s">
        <v>23</v>
      </c>
      <c r="L15" s="131"/>
      <c r="M15" s="131"/>
      <c r="N15" s="131"/>
      <c r="O15" s="131"/>
      <c r="P15" s="131"/>
      <c r="Q15" s="131"/>
      <c r="R15" s="132"/>
    </row>
    <row r="16" spans="2:18" ht="20.100000000000001" customHeight="1" x14ac:dyDescent="0.25">
      <c r="B16" s="136" t="s">
        <v>12</v>
      </c>
      <c r="C16" s="126"/>
      <c r="D16" s="137"/>
      <c r="E16" s="136" t="s">
        <v>13</v>
      </c>
      <c r="F16" s="126"/>
      <c r="G16" s="137"/>
      <c r="H16" s="138" t="s">
        <v>14</v>
      </c>
      <c r="I16" s="139"/>
      <c r="J16" s="41"/>
      <c r="K16" s="125" t="s">
        <v>12</v>
      </c>
      <c r="L16" s="126"/>
      <c r="M16" s="127"/>
      <c r="N16" s="125" t="s">
        <v>13</v>
      </c>
      <c r="O16" s="126"/>
      <c r="P16" s="127"/>
      <c r="Q16" s="115" t="s">
        <v>14</v>
      </c>
      <c r="R16" s="116"/>
    </row>
    <row r="17" spans="1:18" ht="20.100000000000001" customHeight="1" x14ac:dyDescent="0.25">
      <c r="B17" s="33" t="s">
        <v>15</v>
      </c>
      <c r="C17" s="74" t="s">
        <v>16</v>
      </c>
      <c r="D17" s="35" t="s">
        <v>36</v>
      </c>
      <c r="E17" s="33" t="s">
        <v>15</v>
      </c>
      <c r="F17" s="36" t="s">
        <v>16</v>
      </c>
      <c r="G17" s="35" t="s">
        <v>36</v>
      </c>
      <c r="H17" s="9" t="s">
        <v>15</v>
      </c>
      <c r="I17" s="11" t="s">
        <v>16</v>
      </c>
      <c r="J17" s="42"/>
      <c r="K17" s="10" t="s">
        <v>15</v>
      </c>
      <c r="L17" s="36" t="s">
        <v>16</v>
      </c>
      <c r="M17" s="35" t="s">
        <v>36</v>
      </c>
      <c r="N17" s="10" t="s">
        <v>15</v>
      </c>
      <c r="O17" s="26" t="s">
        <v>16</v>
      </c>
      <c r="P17" s="35" t="s">
        <v>36</v>
      </c>
      <c r="Q17" s="9" t="s">
        <v>15</v>
      </c>
      <c r="R17" s="11" t="s">
        <v>16</v>
      </c>
    </row>
    <row r="18" spans="1:18" ht="49.5" customHeight="1" x14ac:dyDescent="0.25">
      <c r="A18" s="128" t="s">
        <v>4</v>
      </c>
      <c r="B18" s="12" t="s">
        <v>39</v>
      </c>
      <c r="C18" s="27">
        <v>3</v>
      </c>
      <c r="D18" s="13"/>
      <c r="E18" s="12" t="s">
        <v>42</v>
      </c>
      <c r="F18" s="27">
        <v>3</v>
      </c>
      <c r="G18" s="13"/>
      <c r="H18" s="23"/>
      <c r="I18" s="24"/>
      <c r="J18" s="43"/>
      <c r="K18" s="12" t="s">
        <v>45</v>
      </c>
      <c r="L18" s="27">
        <v>4</v>
      </c>
      <c r="M18" s="13" t="s">
        <v>80</v>
      </c>
      <c r="N18" s="12" t="s">
        <v>48</v>
      </c>
      <c r="O18" s="27">
        <v>3</v>
      </c>
      <c r="P18" s="13" t="s">
        <v>76</v>
      </c>
      <c r="Q18" s="23"/>
      <c r="R18" s="24"/>
    </row>
    <row r="19" spans="1:18" ht="60" x14ac:dyDescent="0.25">
      <c r="A19" s="129"/>
      <c r="B19" s="12" t="s">
        <v>40</v>
      </c>
      <c r="C19" s="27">
        <v>3</v>
      </c>
      <c r="D19" s="13"/>
      <c r="E19" s="12" t="s">
        <v>43</v>
      </c>
      <c r="F19" s="27">
        <v>3</v>
      </c>
      <c r="G19" s="13"/>
      <c r="H19" s="23"/>
      <c r="I19" s="24"/>
      <c r="J19" s="43"/>
      <c r="K19" s="12" t="s">
        <v>46</v>
      </c>
      <c r="L19" s="27">
        <v>4</v>
      </c>
      <c r="M19" s="13" t="s">
        <v>80</v>
      </c>
      <c r="N19" s="12" t="s">
        <v>50</v>
      </c>
      <c r="O19" s="27">
        <v>4</v>
      </c>
      <c r="P19" s="13" t="s">
        <v>77</v>
      </c>
      <c r="Q19" s="23"/>
      <c r="R19" s="24"/>
    </row>
    <row r="20" spans="1:18" ht="30" customHeight="1" x14ac:dyDescent="0.25">
      <c r="A20" s="129"/>
      <c r="B20" s="12" t="s">
        <v>41</v>
      </c>
      <c r="C20" s="27">
        <v>2</v>
      </c>
      <c r="D20" s="13"/>
      <c r="E20" s="12" t="s">
        <v>44</v>
      </c>
      <c r="F20" s="27">
        <v>2</v>
      </c>
      <c r="G20" s="13"/>
      <c r="H20" s="23"/>
      <c r="I20" s="24"/>
      <c r="J20" s="43"/>
      <c r="K20" s="12" t="s">
        <v>47</v>
      </c>
      <c r="L20" s="27">
        <v>2</v>
      </c>
      <c r="M20" s="13" t="s">
        <v>72</v>
      </c>
      <c r="N20" s="59" t="s">
        <v>49</v>
      </c>
      <c r="O20" s="60">
        <v>2</v>
      </c>
      <c r="P20" s="13" t="s">
        <v>73</v>
      </c>
      <c r="Q20" s="23"/>
      <c r="R20" s="24"/>
    </row>
    <row r="21" spans="1:18" ht="45" x14ac:dyDescent="0.25">
      <c r="A21" s="129"/>
      <c r="B21" s="62" t="s">
        <v>54</v>
      </c>
      <c r="C21" s="63">
        <v>4</v>
      </c>
      <c r="D21" s="13"/>
      <c r="E21" s="62" t="s">
        <v>55</v>
      </c>
      <c r="F21" s="63">
        <v>4</v>
      </c>
      <c r="G21" s="67" t="s">
        <v>89</v>
      </c>
      <c r="H21" s="23"/>
      <c r="I21" s="24"/>
      <c r="J21" s="43"/>
      <c r="K21" s="62" t="s">
        <v>56</v>
      </c>
      <c r="L21" s="63">
        <v>3</v>
      </c>
      <c r="M21" s="67" t="s">
        <v>74</v>
      </c>
      <c r="N21" s="59"/>
      <c r="O21" s="60"/>
      <c r="P21" s="13"/>
      <c r="Q21" s="23"/>
      <c r="R21" s="24"/>
    </row>
    <row r="22" spans="1:18" ht="30" customHeight="1" x14ac:dyDescent="0.25">
      <c r="A22" s="129"/>
      <c r="B22" s="62"/>
      <c r="C22" s="63"/>
      <c r="D22" s="13"/>
      <c r="E22" s="62" t="s">
        <v>57</v>
      </c>
      <c r="F22" s="63">
        <v>3</v>
      </c>
      <c r="G22" s="13"/>
      <c r="H22" s="23"/>
      <c r="I22" s="24"/>
      <c r="J22" s="43"/>
      <c r="K22" s="62"/>
      <c r="L22" s="63"/>
      <c r="M22" s="13"/>
      <c r="N22" s="62"/>
      <c r="O22" s="63"/>
      <c r="P22" s="13"/>
      <c r="Q22" s="23"/>
      <c r="R22" s="24"/>
    </row>
    <row r="23" spans="1:18" ht="51.75" customHeight="1" x14ac:dyDescent="0.25">
      <c r="A23" s="120" t="s">
        <v>5</v>
      </c>
      <c r="B23" s="72" t="s">
        <v>31</v>
      </c>
      <c r="C23" s="28">
        <v>3</v>
      </c>
      <c r="D23" s="15"/>
      <c r="E23" s="14" t="s">
        <v>29</v>
      </c>
      <c r="F23" s="28">
        <v>2</v>
      </c>
      <c r="G23" s="15"/>
      <c r="H23" s="23"/>
      <c r="I23" s="24"/>
      <c r="J23" s="43"/>
      <c r="K23" s="14" t="s">
        <v>27</v>
      </c>
      <c r="L23" s="28">
        <v>3</v>
      </c>
      <c r="M23" s="15"/>
      <c r="N23" s="14" t="s">
        <v>32</v>
      </c>
      <c r="O23" s="28">
        <v>3</v>
      </c>
      <c r="P23" s="15" t="s">
        <v>90</v>
      </c>
      <c r="Q23" s="23"/>
      <c r="R23" s="24"/>
    </row>
    <row r="24" spans="1:18" ht="51.75" customHeight="1" x14ac:dyDescent="0.25">
      <c r="A24" s="121"/>
      <c r="B24" s="72"/>
      <c r="C24" s="28"/>
      <c r="D24" s="15"/>
      <c r="E24" s="14" t="s">
        <v>30</v>
      </c>
      <c r="F24" s="28">
        <v>1</v>
      </c>
      <c r="G24" s="15"/>
      <c r="H24" s="23"/>
      <c r="I24" s="24"/>
      <c r="J24" s="43"/>
      <c r="K24" s="14" t="s">
        <v>92</v>
      </c>
      <c r="L24" s="28">
        <v>1</v>
      </c>
      <c r="M24" s="15"/>
      <c r="N24" s="14" t="s">
        <v>33</v>
      </c>
      <c r="O24" s="28">
        <v>1</v>
      </c>
      <c r="P24" s="15"/>
      <c r="Q24" s="23"/>
      <c r="R24" s="24"/>
    </row>
    <row r="25" spans="1:18" ht="30" customHeight="1" x14ac:dyDescent="0.25">
      <c r="A25" s="135"/>
      <c r="B25" s="72"/>
      <c r="C25" s="28"/>
      <c r="D25" s="15"/>
      <c r="E25" s="14"/>
      <c r="F25" s="28"/>
      <c r="G25" s="15"/>
      <c r="H25" s="23"/>
      <c r="I25" s="24"/>
      <c r="J25" s="43"/>
      <c r="K25" s="14"/>
      <c r="L25" s="28"/>
      <c r="M25" s="15"/>
      <c r="N25" s="14" t="s">
        <v>93</v>
      </c>
      <c r="O25" s="28">
        <v>1</v>
      </c>
      <c r="P25" s="15"/>
      <c r="Q25" s="23"/>
      <c r="R25" s="24"/>
    </row>
    <row r="26" spans="1:18" ht="30" customHeight="1" x14ac:dyDescent="0.25">
      <c r="A26" s="49" t="s">
        <v>21</v>
      </c>
      <c r="B26" s="18" t="s">
        <v>8</v>
      </c>
      <c r="C26" s="30">
        <v>3</v>
      </c>
      <c r="D26" s="19"/>
      <c r="E26" s="18"/>
      <c r="F26" s="30"/>
      <c r="G26" s="19"/>
      <c r="H26" s="23"/>
      <c r="I26" s="24"/>
      <c r="J26" s="43"/>
      <c r="K26" s="18" t="s">
        <v>7</v>
      </c>
      <c r="L26" s="30">
        <v>3</v>
      </c>
      <c r="M26" s="19"/>
      <c r="N26" s="18" t="s">
        <v>24</v>
      </c>
      <c r="O26" s="30">
        <v>3</v>
      </c>
      <c r="P26" s="19"/>
      <c r="Q26" s="23"/>
      <c r="R26" s="24"/>
    </row>
    <row r="27" spans="1:18" ht="30" customHeight="1" x14ac:dyDescent="0.25">
      <c r="A27" s="50" t="s">
        <v>10</v>
      </c>
      <c r="B27" s="20"/>
      <c r="C27" s="31"/>
      <c r="D27" s="21"/>
      <c r="E27" s="20"/>
      <c r="F27" s="31"/>
      <c r="G27" s="21"/>
      <c r="H27" s="23"/>
      <c r="I27" s="24"/>
      <c r="J27" s="43"/>
      <c r="K27" s="20"/>
      <c r="L27" s="31"/>
      <c r="M27" s="21"/>
      <c r="N27" s="20" t="s">
        <v>10</v>
      </c>
      <c r="O27" s="31">
        <v>3</v>
      </c>
      <c r="P27" s="21"/>
      <c r="Q27" s="23"/>
      <c r="R27" s="24"/>
    </row>
    <row r="28" spans="1:18" ht="30" customHeight="1" thickBot="1" x14ac:dyDescent="0.3">
      <c r="B28" s="38" t="s">
        <v>17</v>
      </c>
      <c r="C28" s="22">
        <f>SUM(C18:C27)</f>
        <v>18</v>
      </c>
      <c r="D28" s="22"/>
      <c r="E28" s="38" t="s">
        <v>17</v>
      </c>
      <c r="F28" s="22">
        <f>SUM(F18:F27)</f>
        <v>18</v>
      </c>
      <c r="G28" s="22">
        <f>SUM(G18:G27)</f>
        <v>0</v>
      </c>
      <c r="H28" s="39" t="s">
        <v>17</v>
      </c>
      <c r="I28" s="22">
        <f>SUM(I18:I27)</f>
        <v>0</v>
      </c>
      <c r="J28" s="32"/>
      <c r="K28" s="38" t="s">
        <v>17</v>
      </c>
      <c r="L28" s="22">
        <f>SUM(L18:L27)</f>
        <v>20</v>
      </c>
      <c r="M28" s="22">
        <f>SUM(M18:M27)</f>
        <v>0</v>
      </c>
      <c r="N28" s="38" t="s">
        <v>17</v>
      </c>
      <c r="O28" s="22">
        <f>SUM(O18:O27)</f>
        <v>20</v>
      </c>
      <c r="P28" s="22">
        <f>SUM(P18:P27)</f>
        <v>0</v>
      </c>
      <c r="Q28" s="39" t="s">
        <v>17</v>
      </c>
      <c r="R28" s="22">
        <f>SUM(R18:R27)</f>
        <v>0</v>
      </c>
    </row>
    <row r="29" spans="1:18" ht="20.100000000000001" customHeight="1" x14ac:dyDescent="0.25"/>
    <row r="30" spans="1:18" ht="20.100000000000001" customHeight="1" thickBot="1" x14ac:dyDescent="0.3"/>
    <row r="31" spans="1:18" ht="20.100000000000001" customHeight="1" thickBot="1" x14ac:dyDescent="0.35">
      <c r="B31" s="130" t="s">
        <v>97</v>
      </c>
      <c r="C31" s="131"/>
      <c r="D31" s="131"/>
      <c r="E31" s="131"/>
      <c r="F31" s="131"/>
      <c r="G31" s="131"/>
      <c r="H31" s="131"/>
      <c r="I31" s="132"/>
      <c r="J31" s="37"/>
      <c r="K31" s="130" t="s">
        <v>101</v>
      </c>
      <c r="L31" s="131"/>
      <c r="M31" s="131"/>
      <c r="N31" s="131"/>
      <c r="O31" s="131"/>
      <c r="P31" s="131"/>
      <c r="Q31" s="131"/>
      <c r="R31" s="132"/>
    </row>
    <row r="32" spans="1:18" ht="20.100000000000001" customHeight="1" x14ac:dyDescent="0.25">
      <c r="B32" s="125" t="s">
        <v>12</v>
      </c>
      <c r="C32" s="126"/>
      <c r="D32" s="127"/>
      <c r="E32" s="125" t="s">
        <v>13</v>
      </c>
      <c r="F32" s="126"/>
      <c r="G32" s="127"/>
      <c r="H32" s="115" t="s">
        <v>14</v>
      </c>
      <c r="I32" s="116"/>
      <c r="J32" s="41"/>
      <c r="K32" s="125" t="s">
        <v>12</v>
      </c>
      <c r="L32" s="126"/>
      <c r="M32" s="127"/>
      <c r="N32" s="125" t="s">
        <v>13</v>
      </c>
      <c r="O32" s="126"/>
      <c r="P32" s="127"/>
      <c r="Q32" s="115" t="s">
        <v>14</v>
      </c>
      <c r="R32" s="116"/>
    </row>
    <row r="33" spans="1:18" ht="20.100000000000001" customHeight="1" x14ac:dyDescent="0.25">
      <c r="B33" s="10" t="s">
        <v>15</v>
      </c>
      <c r="C33" s="26" t="s">
        <v>16</v>
      </c>
      <c r="D33" s="35" t="s">
        <v>36</v>
      </c>
      <c r="E33" s="10" t="s">
        <v>15</v>
      </c>
      <c r="F33" s="26" t="s">
        <v>16</v>
      </c>
      <c r="G33" s="35" t="s">
        <v>36</v>
      </c>
      <c r="H33" s="9" t="s">
        <v>15</v>
      </c>
      <c r="I33" s="11" t="s">
        <v>16</v>
      </c>
      <c r="J33" s="42"/>
      <c r="K33" s="10" t="s">
        <v>15</v>
      </c>
      <c r="L33" s="26" t="s">
        <v>16</v>
      </c>
      <c r="M33" s="35" t="s">
        <v>36</v>
      </c>
      <c r="N33" s="10" t="s">
        <v>15</v>
      </c>
      <c r="O33" s="26" t="s">
        <v>16</v>
      </c>
      <c r="P33" s="35" t="s">
        <v>36</v>
      </c>
      <c r="Q33" s="9" t="s">
        <v>15</v>
      </c>
      <c r="R33" s="11" t="s">
        <v>16</v>
      </c>
    </row>
    <row r="34" spans="1:18" ht="30" x14ac:dyDescent="0.25">
      <c r="A34" s="117" t="s">
        <v>4</v>
      </c>
      <c r="B34" s="59" t="s">
        <v>51</v>
      </c>
      <c r="C34" s="60">
        <v>4</v>
      </c>
      <c r="D34" s="13" t="s">
        <v>78</v>
      </c>
      <c r="E34" s="59" t="s">
        <v>53</v>
      </c>
      <c r="F34" s="60">
        <v>2</v>
      </c>
      <c r="G34" s="13" t="s">
        <v>84</v>
      </c>
      <c r="H34" s="23"/>
      <c r="I34" s="24"/>
      <c r="J34" s="43"/>
      <c r="K34" s="12"/>
      <c r="L34" s="27"/>
      <c r="M34" s="13"/>
      <c r="N34" s="12"/>
      <c r="O34" s="27"/>
      <c r="P34" s="13"/>
      <c r="Q34" s="23"/>
      <c r="R34" s="24"/>
    </row>
    <row r="35" spans="1:18" ht="55.5" customHeight="1" x14ac:dyDescent="0.25">
      <c r="A35" s="118"/>
      <c r="B35" s="12" t="s">
        <v>52</v>
      </c>
      <c r="C35" s="27">
        <v>4</v>
      </c>
      <c r="D35" s="13" t="s">
        <v>79</v>
      </c>
      <c r="E35" s="56" t="s">
        <v>65</v>
      </c>
      <c r="F35" s="57">
        <v>4</v>
      </c>
      <c r="G35" s="68" t="s">
        <v>85</v>
      </c>
      <c r="H35" s="23"/>
      <c r="I35" s="24"/>
      <c r="J35" s="43"/>
      <c r="K35" s="12"/>
      <c r="L35" s="27"/>
      <c r="M35" s="13"/>
      <c r="N35" s="12"/>
      <c r="O35" s="27"/>
      <c r="P35" s="13"/>
      <c r="Q35" s="23"/>
      <c r="R35" s="24"/>
    </row>
    <row r="36" spans="1:18" ht="30" customHeight="1" x14ac:dyDescent="0.25">
      <c r="A36" s="120" t="s">
        <v>5</v>
      </c>
      <c r="B36" s="14"/>
      <c r="C36" s="28"/>
      <c r="D36" s="15"/>
      <c r="E36" s="14" t="s">
        <v>34</v>
      </c>
      <c r="F36" s="28">
        <v>2</v>
      </c>
      <c r="G36" s="15" t="s">
        <v>75</v>
      </c>
      <c r="H36" s="23"/>
      <c r="I36" s="24"/>
      <c r="J36" s="43"/>
      <c r="K36" s="14"/>
      <c r="L36" s="28"/>
      <c r="M36" s="15"/>
      <c r="N36" s="14"/>
      <c r="O36" s="28"/>
      <c r="P36" s="15"/>
      <c r="Q36" s="23"/>
      <c r="R36" s="24"/>
    </row>
    <row r="37" spans="1:18" ht="30" customHeight="1" x14ac:dyDescent="0.25">
      <c r="A37" s="121"/>
      <c r="B37" s="14"/>
      <c r="C37" s="28"/>
      <c r="D37" s="15"/>
      <c r="E37" s="14" t="s">
        <v>35</v>
      </c>
      <c r="F37" s="28">
        <v>1</v>
      </c>
      <c r="G37" s="15"/>
      <c r="H37" s="23"/>
      <c r="I37" s="24"/>
      <c r="J37" s="43"/>
      <c r="K37" s="14"/>
      <c r="L37" s="28"/>
      <c r="M37" s="15"/>
      <c r="N37" s="14"/>
      <c r="O37" s="28"/>
      <c r="P37" s="15"/>
      <c r="Q37" s="23"/>
      <c r="R37" s="24"/>
    </row>
    <row r="38" spans="1:18" ht="30" customHeight="1" x14ac:dyDescent="0.25">
      <c r="A38" s="122" t="s">
        <v>59</v>
      </c>
      <c r="B38" s="16" t="s">
        <v>60</v>
      </c>
      <c r="C38" s="29">
        <v>3</v>
      </c>
      <c r="D38" s="17"/>
      <c r="E38" s="16" t="s">
        <v>58</v>
      </c>
      <c r="F38" s="29">
        <v>4</v>
      </c>
      <c r="G38" s="17"/>
      <c r="H38" s="23"/>
      <c r="I38" s="24"/>
      <c r="J38" s="43"/>
      <c r="K38" s="64" t="s">
        <v>95</v>
      </c>
      <c r="L38" s="29">
        <v>11</v>
      </c>
      <c r="M38" s="17"/>
      <c r="N38" s="64" t="s">
        <v>66</v>
      </c>
      <c r="O38" s="29"/>
      <c r="P38" s="17"/>
      <c r="Q38" s="23"/>
      <c r="R38" s="24"/>
    </row>
    <row r="39" spans="1:18" ht="30" customHeight="1" x14ac:dyDescent="0.25">
      <c r="A39" s="123"/>
      <c r="B39" s="16"/>
      <c r="C39" s="29"/>
      <c r="D39" s="17"/>
      <c r="E39" s="16"/>
      <c r="F39" s="29"/>
      <c r="G39" s="17"/>
      <c r="H39" s="23"/>
      <c r="I39" s="24"/>
      <c r="J39" s="43"/>
      <c r="K39" s="16" t="s">
        <v>58</v>
      </c>
      <c r="L39" s="29">
        <v>4</v>
      </c>
      <c r="M39" s="17"/>
      <c r="N39" s="16" t="s">
        <v>58</v>
      </c>
      <c r="O39" s="29">
        <v>3</v>
      </c>
      <c r="P39" s="17"/>
      <c r="Q39" s="23"/>
      <c r="R39" s="24"/>
    </row>
    <row r="40" spans="1:18" ht="30" customHeight="1" x14ac:dyDescent="0.25">
      <c r="A40" s="124"/>
      <c r="B40" s="16"/>
      <c r="C40" s="29"/>
      <c r="D40" s="17"/>
      <c r="E40" s="16"/>
      <c r="F40" s="29"/>
      <c r="G40" s="17"/>
      <c r="H40" s="23"/>
      <c r="I40" s="24"/>
      <c r="J40" s="43"/>
      <c r="K40" s="16"/>
      <c r="L40" s="29"/>
      <c r="M40" s="17"/>
      <c r="N40" s="16"/>
      <c r="O40" s="29"/>
      <c r="P40" s="17"/>
      <c r="Q40" s="23"/>
      <c r="R40" s="24"/>
    </row>
    <row r="41" spans="1:18" ht="30" customHeight="1" x14ac:dyDescent="0.25">
      <c r="A41" s="49" t="s">
        <v>21</v>
      </c>
      <c r="B41" s="18" t="s">
        <v>9</v>
      </c>
      <c r="C41" s="30">
        <v>3</v>
      </c>
      <c r="D41" s="19"/>
      <c r="E41" s="18"/>
      <c r="F41" s="30"/>
      <c r="G41" s="19"/>
      <c r="H41" s="23"/>
      <c r="I41" s="24"/>
      <c r="J41" s="43"/>
      <c r="K41" s="18" t="s">
        <v>9</v>
      </c>
      <c r="L41" s="30">
        <v>3</v>
      </c>
      <c r="M41" s="19"/>
      <c r="N41" s="18"/>
      <c r="O41" s="30"/>
      <c r="P41" s="19"/>
      <c r="Q41" s="23"/>
      <c r="R41" s="24"/>
    </row>
    <row r="42" spans="1:18" ht="30" customHeight="1" x14ac:dyDescent="0.25">
      <c r="A42" s="106" t="s">
        <v>10</v>
      </c>
      <c r="B42" s="20" t="s">
        <v>10</v>
      </c>
      <c r="C42" s="31">
        <v>3</v>
      </c>
      <c r="D42" s="21"/>
      <c r="E42" s="20" t="s">
        <v>10</v>
      </c>
      <c r="F42" s="31">
        <v>3</v>
      </c>
      <c r="G42" s="21"/>
      <c r="H42" s="23"/>
      <c r="I42" s="24"/>
      <c r="J42" s="43"/>
      <c r="K42" s="20"/>
      <c r="L42" s="31"/>
      <c r="M42" s="21"/>
      <c r="N42" s="20" t="s">
        <v>10</v>
      </c>
      <c r="O42" s="31">
        <v>3</v>
      </c>
      <c r="P42" s="21"/>
      <c r="Q42" s="23"/>
      <c r="R42" s="24"/>
    </row>
    <row r="43" spans="1:18" ht="30" customHeight="1" x14ac:dyDescent="0.25">
      <c r="A43" s="107"/>
      <c r="B43" s="20"/>
      <c r="C43" s="31"/>
      <c r="D43" s="21"/>
      <c r="E43" s="20" t="s">
        <v>10</v>
      </c>
      <c r="F43" s="31">
        <v>3</v>
      </c>
      <c r="G43" s="21"/>
      <c r="H43" s="23"/>
      <c r="I43" s="24"/>
      <c r="J43" s="43"/>
      <c r="K43" s="20"/>
      <c r="L43" s="31"/>
      <c r="M43" s="21"/>
      <c r="N43" s="20"/>
      <c r="O43" s="31"/>
      <c r="P43" s="21"/>
      <c r="Q43" s="23"/>
      <c r="R43" s="24"/>
    </row>
    <row r="44" spans="1:18" ht="30" customHeight="1" thickBot="1" x14ac:dyDescent="0.3">
      <c r="B44" s="38" t="s">
        <v>17</v>
      </c>
      <c r="C44" s="22">
        <f>SUM(C34:C43)</f>
        <v>17</v>
      </c>
      <c r="D44" s="22">
        <f>SUM(D34:D43)</f>
        <v>0</v>
      </c>
      <c r="E44" s="38" t="s">
        <v>17</v>
      </c>
      <c r="F44" s="22">
        <f>SUM(F34:F43)</f>
        <v>19</v>
      </c>
      <c r="G44" s="22">
        <f>SUM(G34:G43)</f>
        <v>0</v>
      </c>
      <c r="H44" s="39" t="s">
        <v>17</v>
      </c>
      <c r="I44" s="22">
        <f>SUM(I34:I43)</f>
        <v>0</v>
      </c>
      <c r="J44" s="32"/>
      <c r="K44" s="38" t="s">
        <v>17</v>
      </c>
      <c r="L44" s="22">
        <f>SUM(L34:L43)</f>
        <v>18</v>
      </c>
      <c r="M44" s="22">
        <f>SUM(M34:M43)</f>
        <v>0</v>
      </c>
      <c r="N44" s="38" t="s">
        <v>17</v>
      </c>
      <c r="O44" s="22">
        <f>SUM(O34:O43)</f>
        <v>6</v>
      </c>
      <c r="P44" s="22">
        <f>SUM(P34:P43)</f>
        <v>0</v>
      </c>
      <c r="Q44" s="39" t="s">
        <v>17</v>
      </c>
      <c r="R44" s="22">
        <f>SUM(R34:R43)</f>
        <v>0</v>
      </c>
    </row>
  </sheetData>
  <mergeCells count="48">
    <mergeCell ref="A34:A35"/>
    <mergeCell ref="A36:A37"/>
    <mergeCell ref="A38:A40"/>
    <mergeCell ref="A42:A43"/>
    <mergeCell ref="K31:R31"/>
    <mergeCell ref="B32:D32"/>
    <mergeCell ref="E32:G32"/>
    <mergeCell ref="H32:I32"/>
    <mergeCell ref="K32:M32"/>
    <mergeCell ref="N32:P32"/>
    <mergeCell ref="Q32:R32"/>
    <mergeCell ref="Q16:R16"/>
    <mergeCell ref="A18:A22"/>
    <mergeCell ref="B31:I31"/>
    <mergeCell ref="B16:D16"/>
    <mergeCell ref="E16:G16"/>
    <mergeCell ref="H16:I16"/>
    <mergeCell ref="K16:M16"/>
    <mergeCell ref="N16:P16"/>
    <mergeCell ref="A23:A25"/>
    <mergeCell ref="C12:D12"/>
    <mergeCell ref="F12:G12"/>
    <mergeCell ref="C13:D13"/>
    <mergeCell ref="F13:G13"/>
    <mergeCell ref="K15:R15"/>
    <mergeCell ref="B15:I15"/>
    <mergeCell ref="C9:D9"/>
    <mergeCell ref="F9:G9"/>
    <mergeCell ref="C10:D10"/>
    <mergeCell ref="F10:G10"/>
    <mergeCell ref="C11:D11"/>
    <mergeCell ref="F11:G11"/>
    <mergeCell ref="C7:D7"/>
    <mergeCell ref="F7:G7"/>
    <mergeCell ref="J7:K7"/>
    <mergeCell ref="C8:D8"/>
    <mergeCell ref="F8:G8"/>
    <mergeCell ref="C5:D5"/>
    <mergeCell ref="C6:D6"/>
    <mergeCell ref="F6:G6"/>
    <mergeCell ref="J6:K6"/>
    <mergeCell ref="C4:D4"/>
    <mergeCell ref="M2:Q2"/>
    <mergeCell ref="C2:D2"/>
    <mergeCell ref="F2:G2"/>
    <mergeCell ref="C3:D3"/>
    <mergeCell ref="F3:G3"/>
    <mergeCell ref="J3:K3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43"/>
  <sheetViews>
    <sheetView tabSelected="1" view="pageBreakPreview" zoomScale="80" zoomScaleNormal="100" zoomScaleSheetLayoutView="80" workbookViewId="0">
      <selection activeCell="E4" sqref="E4"/>
    </sheetView>
  </sheetViews>
  <sheetFormatPr defaultRowHeight="15" x14ac:dyDescent="0.25"/>
  <cols>
    <col min="1" max="1" width="8.85546875" style="25" customWidth="1"/>
    <col min="2" max="2" width="18.42578125" customWidth="1"/>
    <col min="3" max="3" width="7.85546875" customWidth="1"/>
    <col min="4" max="4" width="15.140625" customWidth="1"/>
    <col min="5" max="5" width="18.42578125" customWidth="1"/>
    <col min="6" max="6" width="8" customWidth="1"/>
    <col min="7" max="8" width="14.5703125" customWidth="1"/>
    <col min="11" max="11" width="18.140625" customWidth="1"/>
    <col min="12" max="12" width="9.5703125" customWidth="1"/>
    <col min="13" max="13" width="15.85546875" customWidth="1"/>
    <col min="14" max="14" width="18.42578125" customWidth="1"/>
    <col min="15" max="15" width="9.5703125" customWidth="1"/>
    <col min="16" max="16" width="14.42578125" customWidth="1"/>
    <col min="17" max="17" width="13.85546875" customWidth="1"/>
  </cols>
  <sheetData>
    <row r="1" spans="1:18" ht="15.75" thickBot="1" x14ac:dyDescent="0.3"/>
    <row r="2" spans="1:18" ht="45.75" customHeight="1" thickTop="1" thickBot="1" x14ac:dyDescent="0.3">
      <c r="B2" s="1" t="s">
        <v>0</v>
      </c>
      <c r="C2" s="109" t="s">
        <v>1</v>
      </c>
      <c r="D2" s="110"/>
      <c r="E2" s="40" t="s">
        <v>2</v>
      </c>
      <c r="F2" s="108" t="s">
        <v>3</v>
      </c>
      <c r="G2" s="108"/>
      <c r="I2" s="83" t="s">
        <v>99</v>
      </c>
      <c r="J2" s="81"/>
      <c r="K2" s="82"/>
      <c r="L2" s="82"/>
      <c r="M2" s="101" t="s">
        <v>98</v>
      </c>
      <c r="N2" s="101"/>
      <c r="O2" s="101"/>
      <c r="P2" s="101"/>
      <c r="Q2" s="101"/>
    </row>
    <row r="3" spans="1:18" ht="20.100000000000001" customHeight="1" thickTop="1" x14ac:dyDescent="0.25">
      <c r="B3" s="4" t="s">
        <v>102</v>
      </c>
      <c r="C3" s="111">
        <v>37</v>
      </c>
      <c r="D3" s="112"/>
      <c r="E3" s="99">
        <f>SUM(C16,C17,C18,F16,F17,L16,L17,O16,O17,O18,C34,F34)</f>
        <v>37</v>
      </c>
      <c r="F3" s="113"/>
      <c r="G3" s="114"/>
      <c r="I3" s="3" t="s">
        <v>20</v>
      </c>
      <c r="J3" s="102"/>
      <c r="K3" s="103"/>
      <c r="L3" s="32"/>
    </row>
    <row r="4" spans="1:18" ht="20.100000000000001" customHeight="1" x14ac:dyDescent="0.25">
      <c r="B4" s="86" t="s">
        <v>103</v>
      </c>
      <c r="C4" s="144">
        <v>37</v>
      </c>
      <c r="D4" s="145"/>
      <c r="E4" s="100">
        <f>SUM(C21,F21,F22,F23,L21,L22,L23,O22,O23,C35)</f>
        <v>37</v>
      </c>
      <c r="F4" s="104"/>
      <c r="G4" s="105"/>
      <c r="I4" s="3"/>
      <c r="J4" s="53"/>
      <c r="K4" s="54"/>
      <c r="L4" s="32"/>
    </row>
    <row r="5" spans="1:18" ht="20.100000000000001" customHeight="1" x14ac:dyDescent="0.25">
      <c r="B5" s="61" t="s">
        <v>38</v>
      </c>
      <c r="C5" s="111">
        <v>13</v>
      </c>
      <c r="D5" s="112"/>
      <c r="E5" s="99">
        <f>SUM(C19,C20,L19,O34)</f>
        <v>13</v>
      </c>
      <c r="F5" s="104"/>
      <c r="G5" s="105"/>
      <c r="I5" s="3" t="s">
        <v>18</v>
      </c>
      <c r="J5" s="133" t="s">
        <v>122</v>
      </c>
      <c r="K5" s="134"/>
      <c r="L5" s="32"/>
    </row>
    <row r="6" spans="1:18" ht="20.100000000000001" customHeight="1" x14ac:dyDescent="0.25">
      <c r="B6" s="5" t="s">
        <v>5</v>
      </c>
      <c r="C6" s="111">
        <v>18</v>
      </c>
      <c r="D6" s="112"/>
      <c r="E6" s="2">
        <f>SUM(C24,F24,F25,L24,O24,O25,O26,F36,F37,C36)</f>
        <v>18</v>
      </c>
      <c r="F6" s="104"/>
      <c r="G6" s="105"/>
      <c r="I6" s="3" t="s">
        <v>19</v>
      </c>
      <c r="J6" s="102">
        <v>2020</v>
      </c>
      <c r="K6" s="103"/>
      <c r="L6" s="32"/>
    </row>
    <row r="7" spans="1:18" ht="20.100000000000001" customHeight="1" x14ac:dyDescent="0.25">
      <c r="B7" s="6" t="s">
        <v>6</v>
      </c>
      <c r="C7" s="111">
        <v>32</v>
      </c>
      <c r="D7" s="112"/>
      <c r="E7" s="2">
        <f>SUM(C38:C40,F38:F40,L38:L40,O38:O40)</f>
        <v>32</v>
      </c>
      <c r="F7" s="104"/>
      <c r="G7" s="105"/>
    </row>
    <row r="8" spans="1:18" ht="20.100000000000001" customHeight="1" x14ac:dyDescent="0.25">
      <c r="B8" s="7" t="s">
        <v>7</v>
      </c>
      <c r="C8" s="111">
        <v>3</v>
      </c>
      <c r="D8" s="112"/>
      <c r="E8" s="2">
        <v>3</v>
      </c>
      <c r="F8" s="104"/>
      <c r="G8" s="105"/>
      <c r="I8" s="58" t="s">
        <v>119</v>
      </c>
    </row>
    <row r="9" spans="1:18" ht="20.100000000000001" customHeight="1" x14ac:dyDescent="0.25">
      <c r="B9" s="7" t="s">
        <v>24</v>
      </c>
      <c r="C9" s="111">
        <v>3</v>
      </c>
      <c r="D9" s="112"/>
      <c r="E9" s="2">
        <v>3</v>
      </c>
      <c r="F9" s="104"/>
      <c r="G9" s="105"/>
      <c r="I9" s="71" t="s">
        <v>120</v>
      </c>
    </row>
    <row r="10" spans="1:18" ht="20.100000000000001" customHeight="1" x14ac:dyDescent="0.25">
      <c r="B10" s="8" t="s">
        <v>10</v>
      </c>
      <c r="C10" s="111">
        <v>6</v>
      </c>
      <c r="D10" s="112"/>
      <c r="E10" s="2">
        <f>SUM(L42,O42)</f>
        <v>6</v>
      </c>
      <c r="F10" s="104"/>
      <c r="G10" s="105"/>
      <c r="I10" s="84" t="s">
        <v>100</v>
      </c>
    </row>
    <row r="11" spans="1:18" ht="20.100000000000001" customHeight="1" x14ac:dyDescent="0.25">
      <c r="B11" s="1" t="s">
        <v>11</v>
      </c>
      <c r="C11" s="109">
        <f>SUM(C3:D10)</f>
        <v>149</v>
      </c>
      <c r="D11" s="110"/>
      <c r="E11" s="2">
        <f>SUM(C28,F28,I28,L28,O28,R28,C43,F43,I43,L43,O43,R43)</f>
        <v>149</v>
      </c>
      <c r="F11" s="104"/>
      <c r="G11" s="105"/>
      <c r="I11" s="84"/>
    </row>
    <row r="12" spans="1:18" ht="15.75" thickBot="1" x14ac:dyDescent="0.3">
      <c r="I12" s="85"/>
    </row>
    <row r="13" spans="1:18" ht="20.100000000000001" customHeight="1" thickBot="1" x14ac:dyDescent="0.35">
      <c r="B13" s="130" t="s">
        <v>22</v>
      </c>
      <c r="C13" s="131"/>
      <c r="D13" s="131"/>
      <c r="E13" s="131"/>
      <c r="F13" s="131"/>
      <c r="G13" s="131"/>
      <c r="H13" s="131"/>
      <c r="I13" s="132"/>
      <c r="J13" s="37"/>
      <c r="K13" s="130" t="s">
        <v>23</v>
      </c>
      <c r="L13" s="131"/>
      <c r="M13" s="131"/>
      <c r="N13" s="131"/>
      <c r="O13" s="131"/>
      <c r="P13" s="131"/>
      <c r="Q13" s="131"/>
      <c r="R13" s="132"/>
    </row>
    <row r="14" spans="1:18" ht="20.100000000000001" customHeight="1" x14ac:dyDescent="0.25">
      <c r="B14" s="125" t="s">
        <v>12</v>
      </c>
      <c r="C14" s="126"/>
      <c r="D14" s="127"/>
      <c r="E14" s="125" t="s">
        <v>13</v>
      </c>
      <c r="F14" s="126"/>
      <c r="G14" s="127"/>
      <c r="H14" s="115" t="s">
        <v>14</v>
      </c>
      <c r="I14" s="116"/>
      <c r="J14" s="41"/>
      <c r="K14" s="125" t="s">
        <v>12</v>
      </c>
      <c r="L14" s="126"/>
      <c r="M14" s="127"/>
      <c r="N14" s="125" t="s">
        <v>13</v>
      </c>
      <c r="O14" s="126"/>
      <c r="P14" s="127"/>
      <c r="Q14" s="115" t="s">
        <v>14</v>
      </c>
      <c r="R14" s="116"/>
    </row>
    <row r="15" spans="1:18" ht="20.100000000000001" customHeight="1" x14ac:dyDescent="0.25">
      <c r="B15" s="33" t="s">
        <v>15</v>
      </c>
      <c r="C15" s="48" t="s">
        <v>16</v>
      </c>
      <c r="D15" s="35" t="s">
        <v>36</v>
      </c>
      <c r="E15" s="33" t="s">
        <v>15</v>
      </c>
      <c r="F15" s="36" t="s">
        <v>16</v>
      </c>
      <c r="G15" s="35" t="s">
        <v>36</v>
      </c>
      <c r="H15" s="9" t="s">
        <v>15</v>
      </c>
      <c r="I15" s="11" t="s">
        <v>16</v>
      </c>
      <c r="J15" s="42"/>
      <c r="K15" s="10" t="s">
        <v>15</v>
      </c>
      <c r="L15" s="36" t="s">
        <v>16</v>
      </c>
      <c r="M15" s="35" t="s">
        <v>36</v>
      </c>
      <c r="N15" s="10" t="s">
        <v>15</v>
      </c>
      <c r="O15" s="26" t="s">
        <v>16</v>
      </c>
      <c r="P15" s="35" t="s">
        <v>36</v>
      </c>
      <c r="Q15" s="9" t="s">
        <v>15</v>
      </c>
      <c r="R15" s="11" t="s">
        <v>16</v>
      </c>
    </row>
    <row r="16" spans="1:18" ht="89.25" customHeight="1" x14ac:dyDescent="0.25">
      <c r="A16" s="128" t="s">
        <v>102</v>
      </c>
      <c r="B16" s="12" t="s">
        <v>39</v>
      </c>
      <c r="C16" s="27">
        <v>3</v>
      </c>
      <c r="D16" s="13"/>
      <c r="E16" s="12" t="s">
        <v>42</v>
      </c>
      <c r="F16" s="27">
        <v>3</v>
      </c>
      <c r="G16" s="13"/>
      <c r="H16" s="23"/>
      <c r="I16" s="24"/>
      <c r="J16" s="43"/>
      <c r="K16" s="12" t="s">
        <v>45</v>
      </c>
      <c r="L16" s="27">
        <v>4</v>
      </c>
      <c r="M16" s="13" t="s">
        <v>88</v>
      </c>
      <c r="N16" s="12" t="s">
        <v>48</v>
      </c>
      <c r="O16" s="27">
        <v>3</v>
      </c>
      <c r="P16" s="13" t="s">
        <v>76</v>
      </c>
      <c r="Q16" s="23"/>
      <c r="R16" s="24"/>
    </row>
    <row r="17" spans="1:18" ht="90.75" customHeight="1" x14ac:dyDescent="0.25">
      <c r="A17" s="129"/>
      <c r="B17" s="12" t="s">
        <v>40</v>
      </c>
      <c r="C17" s="27">
        <v>3</v>
      </c>
      <c r="D17" s="13"/>
      <c r="E17" s="12" t="s">
        <v>43</v>
      </c>
      <c r="F17" s="27">
        <v>3</v>
      </c>
      <c r="G17" s="13"/>
      <c r="H17" s="23"/>
      <c r="I17" s="24"/>
      <c r="J17" s="43"/>
      <c r="K17" s="12" t="s">
        <v>47</v>
      </c>
      <c r="L17" s="27">
        <v>2</v>
      </c>
      <c r="M17" s="13" t="s">
        <v>72</v>
      </c>
      <c r="N17" s="12" t="s">
        <v>50</v>
      </c>
      <c r="O17" s="27">
        <v>4</v>
      </c>
      <c r="P17" s="13" t="s">
        <v>77</v>
      </c>
      <c r="Q17" s="23"/>
      <c r="R17" s="24"/>
    </row>
    <row r="18" spans="1:18" ht="30" customHeight="1" thickBot="1" x14ac:dyDescent="0.3">
      <c r="A18" s="129"/>
      <c r="B18" s="12" t="s">
        <v>41</v>
      </c>
      <c r="C18" s="27">
        <v>2</v>
      </c>
      <c r="D18" s="13"/>
      <c r="E18" s="12"/>
      <c r="F18" s="27"/>
      <c r="G18" s="13"/>
      <c r="H18" s="23"/>
      <c r="I18" s="24"/>
      <c r="J18" s="43"/>
      <c r="K18" s="62"/>
      <c r="L18" s="63"/>
      <c r="M18" s="67"/>
      <c r="N18" s="59" t="s">
        <v>49</v>
      </c>
      <c r="O18" s="60">
        <v>2</v>
      </c>
      <c r="P18" s="13" t="s">
        <v>73</v>
      </c>
      <c r="Q18" s="23"/>
      <c r="R18" s="24"/>
    </row>
    <row r="19" spans="1:18" ht="30" customHeight="1" x14ac:dyDescent="0.25">
      <c r="A19" s="140" t="s">
        <v>38</v>
      </c>
      <c r="B19" s="98" t="s">
        <v>104</v>
      </c>
      <c r="C19" s="63">
        <v>4</v>
      </c>
      <c r="D19" s="13"/>
      <c r="E19" s="12"/>
      <c r="F19" s="27"/>
      <c r="G19" s="13"/>
      <c r="H19" s="23"/>
      <c r="I19" s="24"/>
      <c r="J19" s="43"/>
      <c r="K19" s="62" t="s">
        <v>56</v>
      </c>
      <c r="L19" s="63">
        <v>3</v>
      </c>
      <c r="M19" s="67" t="s">
        <v>74</v>
      </c>
      <c r="N19" s="59"/>
      <c r="O19" s="60"/>
      <c r="P19" s="13"/>
      <c r="Q19" s="23"/>
      <c r="R19" s="24"/>
    </row>
    <row r="20" spans="1:18" ht="30" customHeight="1" thickBot="1" x14ac:dyDescent="0.3">
      <c r="A20" s="141"/>
      <c r="B20" s="98" t="s">
        <v>69</v>
      </c>
      <c r="C20" s="63">
        <v>4</v>
      </c>
      <c r="D20" s="13"/>
      <c r="E20" s="12"/>
      <c r="F20" s="27"/>
      <c r="G20" s="13"/>
      <c r="H20" s="23"/>
      <c r="I20" s="24"/>
      <c r="J20" s="43"/>
      <c r="K20" s="62"/>
      <c r="L20" s="63"/>
      <c r="M20" s="67"/>
      <c r="N20" s="59"/>
      <c r="O20" s="60"/>
      <c r="P20" s="13"/>
      <c r="Q20" s="23"/>
      <c r="R20" s="24"/>
    </row>
    <row r="21" spans="1:18" ht="30" customHeight="1" x14ac:dyDescent="0.25">
      <c r="A21" s="142" t="s">
        <v>103</v>
      </c>
      <c r="B21" s="93" t="s">
        <v>67</v>
      </c>
      <c r="C21" s="91">
        <v>4</v>
      </c>
      <c r="D21" s="89"/>
      <c r="E21" s="87" t="s">
        <v>105</v>
      </c>
      <c r="F21" s="88">
        <v>4</v>
      </c>
      <c r="G21" s="89" t="s">
        <v>106</v>
      </c>
      <c r="H21" s="23"/>
      <c r="I21" s="24"/>
      <c r="J21" s="43"/>
      <c r="K21" s="87" t="s">
        <v>123</v>
      </c>
      <c r="L21" s="88">
        <v>4</v>
      </c>
      <c r="M21" s="89" t="s">
        <v>108</v>
      </c>
      <c r="N21" s="62"/>
      <c r="O21" s="63"/>
      <c r="P21" s="13"/>
      <c r="Q21" s="23"/>
      <c r="R21" s="24"/>
    </row>
    <row r="22" spans="1:18" ht="30" customHeight="1" x14ac:dyDescent="0.25">
      <c r="A22" s="143"/>
      <c r="B22" s="93"/>
      <c r="C22" s="91"/>
      <c r="D22" s="92"/>
      <c r="E22" s="87" t="s">
        <v>68</v>
      </c>
      <c r="F22" s="88">
        <v>4</v>
      </c>
      <c r="G22" s="89" t="s">
        <v>86</v>
      </c>
      <c r="H22" s="23"/>
      <c r="I22" s="24"/>
      <c r="J22" s="43"/>
      <c r="K22" s="87" t="s">
        <v>25</v>
      </c>
      <c r="L22" s="88">
        <v>3</v>
      </c>
      <c r="M22" s="89" t="s">
        <v>86</v>
      </c>
      <c r="N22" s="87" t="s">
        <v>70</v>
      </c>
      <c r="O22" s="88">
        <v>4</v>
      </c>
      <c r="P22" s="89" t="s">
        <v>89</v>
      </c>
      <c r="Q22" s="23"/>
      <c r="R22" s="24"/>
    </row>
    <row r="23" spans="1:18" ht="45" x14ac:dyDescent="0.25">
      <c r="A23" s="143"/>
      <c r="B23" s="93"/>
      <c r="C23" s="91"/>
      <c r="D23" s="92"/>
      <c r="E23" s="90" t="s">
        <v>107</v>
      </c>
      <c r="F23" s="91">
        <v>3</v>
      </c>
      <c r="G23" s="92"/>
      <c r="H23" s="65"/>
      <c r="I23" s="66"/>
      <c r="J23" s="43"/>
      <c r="K23" s="90" t="s">
        <v>26</v>
      </c>
      <c r="L23" s="91">
        <v>4</v>
      </c>
      <c r="M23" s="92" t="s">
        <v>87</v>
      </c>
      <c r="N23" s="90" t="s">
        <v>109</v>
      </c>
      <c r="O23" s="94">
        <v>3</v>
      </c>
      <c r="P23" s="92" t="s">
        <v>110</v>
      </c>
      <c r="Q23" s="65"/>
      <c r="R23" s="66"/>
    </row>
    <row r="24" spans="1:18" ht="42.6" customHeight="1" x14ac:dyDescent="0.25">
      <c r="A24" s="120" t="s">
        <v>5</v>
      </c>
      <c r="B24" s="72" t="s">
        <v>31</v>
      </c>
      <c r="C24" s="28">
        <v>3</v>
      </c>
      <c r="D24" s="15"/>
      <c r="E24" s="14" t="s">
        <v>114</v>
      </c>
      <c r="F24" s="28">
        <v>2</v>
      </c>
      <c r="G24" s="15"/>
      <c r="H24" s="23"/>
      <c r="I24" s="24"/>
      <c r="J24" s="43"/>
      <c r="K24" s="14" t="s">
        <v>92</v>
      </c>
      <c r="L24" s="28">
        <v>1</v>
      </c>
      <c r="M24" s="15"/>
      <c r="N24" s="14" t="s">
        <v>115</v>
      </c>
      <c r="O24" s="28">
        <v>1</v>
      </c>
      <c r="P24" s="15"/>
      <c r="Q24" s="23"/>
      <c r="R24" s="24"/>
    </row>
    <row r="25" spans="1:18" ht="51.75" customHeight="1" x14ac:dyDescent="0.25">
      <c r="A25" s="121"/>
      <c r="B25" s="72"/>
      <c r="C25" s="28"/>
      <c r="D25" s="15"/>
      <c r="E25" s="14" t="s">
        <v>30</v>
      </c>
      <c r="F25" s="28">
        <v>1</v>
      </c>
      <c r="G25" s="15"/>
      <c r="H25" s="23"/>
      <c r="I25" s="24"/>
      <c r="J25" s="43"/>
      <c r="K25" s="96"/>
      <c r="L25" s="96"/>
      <c r="M25" s="96"/>
      <c r="N25" s="95" t="s">
        <v>33</v>
      </c>
      <c r="O25" s="28">
        <v>1</v>
      </c>
      <c r="P25" s="15"/>
      <c r="Q25" s="23"/>
      <c r="R25" s="24"/>
    </row>
    <row r="26" spans="1:18" ht="30" customHeight="1" x14ac:dyDescent="0.25">
      <c r="A26" s="135"/>
      <c r="B26" s="72"/>
      <c r="C26" s="28"/>
      <c r="D26" s="15"/>
      <c r="E26" s="14"/>
      <c r="F26" s="28"/>
      <c r="G26" s="15"/>
      <c r="H26" s="23"/>
      <c r="I26" s="24"/>
      <c r="J26" s="43"/>
      <c r="K26" s="14"/>
      <c r="L26" s="28"/>
      <c r="M26" s="15"/>
      <c r="N26" s="14" t="s">
        <v>32</v>
      </c>
      <c r="O26" s="28">
        <v>3</v>
      </c>
      <c r="P26" s="15" t="s">
        <v>90</v>
      </c>
      <c r="Q26" s="23"/>
      <c r="R26" s="24"/>
    </row>
    <row r="27" spans="1:18" ht="30" customHeight="1" x14ac:dyDescent="0.25">
      <c r="A27" s="49" t="s">
        <v>21</v>
      </c>
      <c r="B27" s="18"/>
      <c r="C27" s="30"/>
      <c r="D27" s="19"/>
      <c r="E27" s="18"/>
      <c r="F27" s="30"/>
      <c r="G27" s="19"/>
      <c r="H27" s="23"/>
      <c r="I27" s="24"/>
      <c r="J27" s="43"/>
      <c r="K27" s="18"/>
      <c r="L27" s="30"/>
      <c r="M27" s="19"/>
      <c r="N27" s="18"/>
      <c r="O27" s="30"/>
      <c r="P27" s="19"/>
      <c r="Q27" s="23"/>
      <c r="R27" s="24"/>
    </row>
    <row r="28" spans="1:18" ht="15.75" thickBot="1" x14ac:dyDescent="0.3">
      <c r="B28" s="38" t="s">
        <v>17</v>
      </c>
      <c r="C28" s="22">
        <f>SUM(C16:C27)</f>
        <v>23</v>
      </c>
      <c r="D28" s="22"/>
      <c r="E28" s="38" t="s">
        <v>17</v>
      </c>
      <c r="F28" s="22">
        <f>SUM(F16:F27)</f>
        <v>20</v>
      </c>
      <c r="G28" s="22">
        <f>SUM(G16:G22)</f>
        <v>0</v>
      </c>
      <c r="H28" s="39" t="s">
        <v>17</v>
      </c>
      <c r="I28" s="22">
        <f>SUM(I16:I22)</f>
        <v>0</v>
      </c>
      <c r="J28" s="32"/>
      <c r="K28" s="38" t="s">
        <v>17</v>
      </c>
      <c r="L28" s="22">
        <f>SUM(L16:L27)</f>
        <v>21</v>
      </c>
      <c r="M28" s="22">
        <f>SUM(M16:M22)</f>
        <v>0</v>
      </c>
      <c r="N28" s="38" t="s">
        <v>17</v>
      </c>
      <c r="O28" s="70">
        <f>SUM(O16:O27)</f>
        <v>21</v>
      </c>
      <c r="P28" s="22">
        <f>SUM(P16:P22)</f>
        <v>0</v>
      </c>
      <c r="Q28" s="39" t="s">
        <v>17</v>
      </c>
      <c r="R28" s="22">
        <f>SUM(R16:R22)</f>
        <v>0</v>
      </c>
    </row>
    <row r="29" spans="1:18" ht="20.100000000000001" customHeight="1" x14ac:dyDescent="0.25"/>
    <row r="30" spans="1:18" ht="20.100000000000001" customHeight="1" thickBot="1" x14ac:dyDescent="0.3"/>
    <row r="31" spans="1:18" ht="20.100000000000001" customHeight="1" thickBot="1" x14ac:dyDescent="0.35">
      <c r="B31" s="130" t="s">
        <v>97</v>
      </c>
      <c r="C31" s="131"/>
      <c r="D31" s="131"/>
      <c r="E31" s="131"/>
      <c r="F31" s="131"/>
      <c r="G31" s="131"/>
      <c r="H31" s="131"/>
      <c r="I31" s="132"/>
      <c r="J31" s="37"/>
      <c r="K31" s="130" t="s">
        <v>101</v>
      </c>
      <c r="L31" s="131"/>
      <c r="M31" s="131"/>
      <c r="N31" s="131"/>
      <c r="O31" s="131"/>
      <c r="P31" s="131"/>
      <c r="Q31" s="131"/>
      <c r="R31" s="132"/>
    </row>
    <row r="32" spans="1:18" ht="20.100000000000001" customHeight="1" x14ac:dyDescent="0.25">
      <c r="B32" s="125" t="s">
        <v>12</v>
      </c>
      <c r="C32" s="126"/>
      <c r="D32" s="127"/>
      <c r="E32" s="125" t="s">
        <v>13</v>
      </c>
      <c r="F32" s="126"/>
      <c r="G32" s="127"/>
      <c r="H32" s="115" t="s">
        <v>14</v>
      </c>
      <c r="I32" s="116"/>
      <c r="J32" s="41"/>
      <c r="K32" s="125" t="s">
        <v>12</v>
      </c>
      <c r="L32" s="126"/>
      <c r="M32" s="127"/>
      <c r="N32" s="125" t="s">
        <v>13</v>
      </c>
      <c r="O32" s="126"/>
      <c r="P32" s="127"/>
      <c r="Q32" s="115" t="s">
        <v>14</v>
      </c>
      <c r="R32" s="116"/>
    </row>
    <row r="33" spans="1:18" ht="20.100000000000001" customHeight="1" x14ac:dyDescent="0.25">
      <c r="B33" s="10" t="s">
        <v>15</v>
      </c>
      <c r="C33" s="26" t="s">
        <v>16</v>
      </c>
      <c r="D33" s="35" t="s">
        <v>36</v>
      </c>
      <c r="E33" s="10" t="s">
        <v>15</v>
      </c>
      <c r="F33" s="26" t="s">
        <v>16</v>
      </c>
      <c r="G33" s="35" t="s">
        <v>36</v>
      </c>
      <c r="H33" s="9" t="s">
        <v>15</v>
      </c>
      <c r="I33" s="11" t="s">
        <v>16</v>
      </c>
      <c r="J33" s="42"/>
      <c r="K33" s="10" t="s">
        <v>15</v>
      </c>
      <c r="L33" s="26" t="s">
        <v>16</v>
      </c>
      <c r="M33" s="35" t="s">
        <v>36</v>
      </c>
      <c r="N33" s="10" t="s">
        <v>15</v>
      </c>
      <c r="O33" s="26" t="s">
        <v>16</v>
      </c>
      <c r="P33" s="35" t="s">
        <v>36</v>
      </c>
      <c r="Q33" s="9" t="s">
        <v>15</v>
      </c>
      <c r="R33" s="11" t="s">
        <v>16</v>
      </c>
    </row>
    <row r="34" spans="1:18" ht="46.5" customHeight="1" x14ac:dyDescent="0.25">
      <c r="A34" s="117" t="s">
        <v>4</v>
      </c>
      <c r="B34" s="59" t="s">
        <v>51</v>
      </c>
      <c r="C34" s="60">
        <v>4</v>
      </c>
      <c r="D34" s="13" t="s">
        <v>78</v>
      </c>
      <c r="E34" s="59" t="s">
        <v>65</v>
      </c>
      <c r="F34" s="60">
        <v>4</v>
      </c>
      <c r="G34" s="69" t="s">
        <v>85</v>
      </c>
      <c r="H34" s="23"/>
      <c r="I34" s="24"/>
      <c r="J34" s="43"/>
      <c r="K34" s="12"/>
      <c r="L34" s="27"/>
      <c r="M34" s="13"/>
      <c r="N34" s="62" t="s">
        <v>113</v>
      </c>
      <c r="O34" s="63">
        <v>2</v>
      </c>
      <c r="P34" s="13"/>
      <c r="Q34" s="23"/>
      <c r="R34" s="24"/>
    </row>
    <row r="35" spans="1:18" ht="45" customHeight="1" x14ac:dyDescent="0.25">
      <c r="A35" s="118"/>
      <c r="B35" s="87" t="s">
        <v>111</v>
      </c>
      <c r="C35" s="88">
        <v>4</v>
      </c>
      <c r="D35" s="89" t="s">
        <v>112</v>
      </c>
      <c r="E35" s="59"/>
      <c r="F35" s="60"/>
      <c r="G35" s="69"/>
      <c r="H35" s="23"/>
      <c r="I35" s="24"/>
      <c r="J35" s="43"/>
      <c r="K35" s="12"/>
      <c r="L35" s="27"/>
      <c r="M35" s="13"/>
      <c r="N35" s="12"/>
      <c r="O35" s="27"/>
      <c r="P35" s="13"/>
      <c r="Q35" s="23"/>
      <c r="R35" s="24"/>
    </row>
    <row r="36" spans="1:18" ht="30" customHeight="1" x14ac:dyDescent="0.25">
      <c r="A36" s="120" t="s">
        <v>5</v>
      </c>
      <c r="B36" s="14" t="s">
        <v>27</v>
      </c>
      <c r="C36" s="28">
        <v>3</v>
      </c>
      <c r="D36" s="15"/>
      <c r="E36" s="14" t="s">
        <v>34</v>
      </c>
      <c r="F36" s="28">
        <v>2</v>
      </c>
      <c r="G36" s="15" t="s">
        <v>117</v>
      </c>
      <c r="H36" s="23"/>
      <c r="I36" s="24"/>
      <c r="J36" s="43"/>
      <c r="K36" s="14"/>
      <c r="L36" s="28"/>
      <c r="M36" s="15"/>
      <c r="N36" s="14"/>
      <c r="O36" s="28"/>
      <c r="P36" s="15"/>
      <c r="Q36" s="23"/>
      <c r="R36" s="24"/>
    </row>
    <row r="37" spans="1:18" ht="30" customHeight="1" x14ac:dyDescent="0.25">
      <c r="A37" s="121"/>
      <c r="B37" s="14"/>
      <c r="C37" s="28"/>
      <c r="D37" s="15"/>
      <c r="E37" s="14" t="s">
        <v>35</v>
      </c>
      <c r="F37" s="28">
        <v>1</v>
      </c>
      <c r="G37" s="15"/>
      <c r="H37" s="23"/>
      <c r="I37" s="24"/>
      <c r="J37" s="43"/>
      <c r="K37" s="14"/>
      <c r="L37" s="28"/>
      <c r="M37" s="15"/>
      <c r="N37" s="14"/>
      <c r="O37" s="28"/>
      <c r="P37" s="15"/>
      <c r="Q37" s="23"/>
      <c r="R37" s="24"/>
    </row>
    <row r="38" spans="1:18" ht="45.75" customHeight="1" x14ac:dyDescent="0.25">
      <c r="A38" s="146" t="s">
        <v>6</v>
      </c>
      <c r="B38" s="16" t="s">
        <v>60</v>
      </c>
      <c r="C38" s="29">
        <v>4</v>
      </c>
      <c r="D38" s="17"/>
      <c r="E38" s="16" t="s">
        <v>58</v>
      </c>
      <c r="F38" s="29">
        <v>4</v>
      </c>
      <c r="G38" s="17"/>
      <c r="H38" s="23"/>
      <c r="I38" s="24"/>
      <c r="J38" s="43"/>
      <c r="K38" s="97" t="s">
        <v>118</v>
      </c>
      <c r="L38" s="29">
        <v>8</v>
      </c>
      <c r="M38" s="17"/>
      <c r="N38" s="97" t="s">
        <v>121</v>
      </c>
      <c r="O38" s="29"/>
      <c r="P38" s="17"/>
      <c r="Q38" s="23"/>
      <c r="R38" s="24"/>
    </row>
    <row r="39" spans="1:18" ht="30" customHeight="1" x14ac:dyDescent="0.25">
      <c r="A39" s="123"/>
      <c r="B39" s="16" t="s">
        <v>116</v>
      </c>
      <c r="C39" s="29">
        <v>4</v>
      </c>
      <c r="D39" s="17"/>
      <c r="E39" s="16" t="s">
        <v>71</v>
      </c>
      <c r="F39" s="29">
        <v>4</v>
      </c>
      <c r="G39" s="17"/>
      <c r="H39" s="23"/>
      <c r="I39" s="24"/>
      <c r="J39" s="43"/>
      <c r="K39" s="16" t="s">
        <v>58</v>
      </c>
      <c r="L39" s="29">
        <v>4</v>
      </c>
      <c r="M39" s="17"/>
      <c r="N39" s="16" t="s">
        <v>58</v>
      </c>
      <c r="O39" s="29">
        <v>4</v>
      </c>
      <c r="P39" s="17"/>
      <c r="Q39" s="23"/>
      <c r="R39" s="24"/>
    </row>
    <row r="40" spans="1:18" ht="30" customHeight="1" x14ac:dyDescent="0.25">
      <c r="A40" s="124"/>
      <c r="B40" s="16"/>
      <c r="C40" s="29"/>
      <c r="D40" s="17"/>
      <c r="E40" s="16"/>
      <c r="F40" s="29"/>
      <c r="G40" s="17"/>
      <c r="H40" s="23"/>
      <c r="I40" s="24"/>
      <c r="J40" s="43"/>
      <c r="K40" s="16"/>
      <c r="L40" s="29"/>
      <c r="M40" s="17"/>
      <c r="N40" s="16"/>
      <c r="O40" s="29"/>
      <c r="P40" s="17"/>
      <c r="Q40" s="23"/>
      <c r="R40" s="24"/>
    </row>
    <row r="41" spans="1:18" ht="30" customHeight="1" x14ac:dyDescent="0.25">
      <c r="A41" s="49" t="s">
        <v>21</v>
      </c>
      <c r="B41" s="18" t="s">
        <v>7</v>
      </c>
      <c r="C41" s="30">
        <v>3</v>
      </c>
      <c r="D41" s="19"/>
      <c r="E41" s="18" t="s">
        <v>24</v>
      </c>
      <c r="F41" s="30">
        <v>3</v>
      </c>
      <c r="G41" s="19"/>
      <c r="H41" s="23"/>
      <c r="I41" s="24"/>
      <c r="J41" s="43"/>
      <c r="K41" s="18"/>
      <c r="L41" s="30"/>
      <c r="M41" s="19"/>
      <c r="N41" s="18"/>
      <c r="O41" s="30"/>
      <c r="P41" s="19"/>
      <c r="Q41" s="23"/>
      <c r="R41" s="24"/>
    </row>
    <row r="42" spans="1:18" ht="30" customHeight="1" x14ac:dyDescent="0.25">
      <c r="A42" s="50" t="s">
        <v>10</v>
      </c>
      <c r="B42" s="20"/>
      <c r="C42" s="31"/>
      <c r="D42" s="21"/>
      <c r="E42" s="20"/>
      <c r="F42" s="31"/>
      <c r="G42" s="21"/>
      <c r="H42" s="23"/>
      <c r="I42" s="24"/>
      <c r="J42" s="43"/>
      <c r="K42" s="20" t="s">
        <v>10</v>
      </c>
      <c r="L42" s="31">
        <v>3</v>
      </c>
      <c r="M42" s="21"/>
      <c r="N42" s="20" t="s">
        <v>10</v>
      </c>
      <c r="O42" s="31">
        <v>3</v>
      </c>
      <c r="P42" s="21"/>
      <c r="Q42" s="23"/>
      <c r="R42" s="24"/>
    </row>
    <row r="43" spans="1:18" ht="30" customHeight="1" thickBot="1" x14ac:dyDescent="0.3">
      <c r="B43" s="38" t="s">
        <v>17</v>
      </c>
      <c r="C43" s="22">
        <f>SUM(C34:C42)</f>
        <v>22</v>
      </c>
      <c r="D43" s="22">
        <f>SUM(D34:D42)</f>
        <v>0</v>
      </c>
      <c r="E43" s="38" t="s">
        <v>17</v>
      </c>
      <c r="F43" s="22">
        <f>SUM(F34:F42)</f>
        <v>18</v>
      </c>
      <c r="G43" s="22">
        <f>SUM(G34:G42)</f>
        <v>0</v>
      </c>
      <c r="H43" s="39" t="s">
        <v>17</v>
      </c>
      <c r="I43" s="22">
        <f>SUM(I34:I42)</f>
        <v>0</v>
      </c>
      <c r="J43" s="32"/>
      <c r="K43" s="38" t="s">
        <v>17</v>
      </c>
      <c r="L43" s="22">
        <f>SUM(L34:L42)</f>
        <v>15</v>
      </c>
      <c r="M43" s="22">
        <f>SUM(M34:M42)</f>
        <v>0</v>
      </c>
      <c r="N43" s="38" t="s">
        <v>17</v>
      </c>
      <c r="O43" s="22">
        <f>SUM(O34:O42)</f>
        <v>9</v>
      </c>
      <c r="P43" s="22">
        <f>SUM(P34:P42)</f>
        <v>0</v>
      </c>
      <c r="Q43" s="39" t="s">
        <v>17</v>
      </c>
      <c r="R43" s="22">
        <f>SUM(R34:R42)</f>
        <v>0</v>
      </c>
    </row>
  </sheetData>
  <mergeCells count="47">
    <mergeCell ref="A34:A35"/>
    <mergeCell ref="A36:A37"/>
    <mergeCell ref="A38:A40"/>
    <mergeCell ref="B32:D32"/>
    <mergeCell ref="E32:G32"/>
    <mergeCell ref="H32:I32"/>
    <mergeCell ref="K32:M32"/>
    <mergeCell ref="N32:P32"/>
    <mergeCell ref="Q32:R32"/>
    <mergeCell ref="A24:A26"/>
    <mergeCell ref="B31:I31"/>
    <mergeCell ref="K31:R31"/>
    <mergeCell ref="B13:I13"/>
    <mergeCell ref="K13:R13"/>
    <mergeCell ref="B14:D14"/>
    <mergeCell ref="E14:G14"/>
    <mergeCell ref="H14:I14"/>
    <mergeCell ref="K14:M14"/>
    <mergeCell ref="N14:P14"/>
    <mergeCell ref="Q14:R14"/>
    <mergeCell ref="C6:D6"/>
    <mergeCell ref="F5:G5"/>
    <mergeCell ref="C10:D10"/>
    <mergeCell ref="F10:G10"/>
    <mergeCell ref="C11:D11"/>
    <mergeCell ref="F11:G11"/>
    <mergeCell ref="F7:G7"/>
    <mergeCell ref="C8:D8"/>
    <mergeCell ref="F8:G8"/>
    <mergeCell ref="C9:D9"/>
    <mergeCell ref="F9:G9"/>
    <mergeCell ref="A19:A20"/>
    <mergeCell ref="A21:A23"/>
    <mergeCell ref="M2:Q2"/>
    <mergeCell ref="C4:D4"/>
    <mergeCell ref="F4:G4"/>
    <mergeCell ref="A16:A18"/>
    <mergeCell ref="J5:K5"/>
    <mergeCell ref="C7:D7"/>
    <mergeCell ref="F6:G6"/>
    <mergeCell ref="J6:K6"/>
    <mergeCell ref="C2:D2"/>
    <mergeCell ref="F2:G2"/>
    <mergeCell ref="C3:D3"/>
    <mergeCell ref="F3:G3"/>
    <mergeCell ref="J3:K3"/>
    <mergeCell ref="C5:D5"/>
  </mergeCells>
  <pageMargins left="0.33" right="0.31" top="0.48" bottom="0.74803149606299213" header="0.31496062992125984" footer="0.31496062992125984"/>
  <pageSetup paperSize="9" scale="60" orientation="landscape" r:id="rId1"/>
  <rowBreaks count="1" manualBreakCount="1">
    <brk id="2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98594F7F52144093EB78B542A63539" ma:contentTypeVersion="1" ma:contentTypeDescription="Create a new document." ma:contentTypeScope="" ma:versionID="c7fc32b9eb396b730dc1d86e482860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FDB889-2BDC-499B-8565-E29A2D2390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9D16752-348B-452C-934D-C5D6DAE976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011D075-E99E-4CBB-A01C-D775228A0797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APHY (PI)</vt:lpstr>
      <vt:lpstr>PPHY (FYP)</vt:lpstr>
      <vt:lpstr>PHMS (FYP)</vt:lpstr>
      <vt:lpstr>Sheet2</vt:lpstr>
      <vt:lpstr>Sheet3</vt:lpstr>
    </vt:vector>
  </TitlesOfParts>
  <Company>NTU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Course planning map (PHY PHMS 2020)</dc:title>
  <dc:creator>mikayapmx</dc:creator>
  <cp:lastModifiedBy>Eve Ng</cp:lastModifiedBy>
  <cp:lastPrinted>2015-08-13T06:57:48Z</cp:lastPrinted>
  <dcterms:created xsi:type="dcterms:W3CDTF">2012-08-14T09:47:32Z</dcterms:created>
  <dcterms:modified xsi:type="dcterms:W3CDTF">2020-11-12T07:24:33Z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0x010100D698594F7F52144093EB78B542A63539</vt:lpwstr>
  </property>
</Properties>
</file>